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20610" windowHeight="9240"/>
  </bookViews>
  <sheets>
    <sheet name="Реестр" sheetId="1" r:id="rId1"/>
    <sheet name="Перечень" sheetId="2" r:id="rId2"/>
    <sheet name="Ресурсное обеспечение" sheetId="3" r:id="rId3"/>
    <sheet name="Бонусная реестр" sheetId="4" r:id="rId4"/>
    <sheet name="Бонусная перечень" sheetId="5" r:id="rId5"/>
  </sheets>
  <calcPr calcId="114210"/>
</workbook>
</file>

<file path=xl/calcChain.xml><?xml version="1.0" encoding="utf-8"?>
<calcChain xmlns="http://schemas.openxmlformats.org/spreadsheetml/2006/main">
  <c r="P7" i="5"/>
  <c r="Q6"/>
  <c r="P6"/>
  <c r="O6"/>
  <c r="L6"/>
  <c r="K6"/>
  <c r="J6"/>
  <c r="I6"/>
  <c r="AB6" i="4"/>
  <c r="AB5"/>
  <c r="U6"/>
  <c r="F6"/>
  <c r="F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E5"/>
  <c r="B8" i="3"/>
</calcChain>
</file>

<file path=xl/sharedStrings.xml><?xml version="1.0" encoding="utf-8"?>
<sst xmlns="http://schemas.openxmlformats.org/spreadsheetml/2006/main" count="196" uniqueCount="74">
  <si>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</si>
  <si>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</si>
  <si>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</si>
  <si>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</si>
  <si>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</si>
  <si>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</si>
  <si>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</si>
  <si>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</si>
  <si>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</si>
  <si>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</si>
  <si>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</si>
  <si>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</si>
  <si>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</t>
  </si>
  <si>
    <t>куб.м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</si>
  <si>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</si>
  <si>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</si>
  <si>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</si>
  <si>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</si>
  <si>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</si>
  <si>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</si>
  <si>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</si>
  <si>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</si>
  <si>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</si>
  <si>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</si>
  <si>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X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</si>
  <si>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</si>
  <si>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</si>
  <si>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</si>
  <si>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</si>
  <si>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</si>
  <si>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</si>
  <si>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</si>
  <si>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</si>
  <si>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</si>
  <si>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</si>
  <si>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</si>
  <si>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</si>
  <si>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</si>
  <si>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</si>
  <si>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</si>
  <si>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</si>
  <si>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</si>
  <si>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</si>
  <si>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</si>
  <si>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</si>
  <si>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</si>
  <si>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</si>
  <si>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</si>
  <si>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</si>
  <si>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</si>
  <si>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</si>
  <si>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</si>
  <si>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</si>
  <si>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</si>
  <si>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___________________________на период 2017-2019 годы</t>
  </si>
  <si>
    <t>УК</t>
  </si>
  <si>
    <t>Головинское</t>
  </si>
  <si>
    <t>д Ильино ул Молодежная д.3</t>
  </si>
  <si>
    <t>ООО "Комстройсервис"</t>
  </si>
  <si>
    <t>Итого по Головинское по 2018 году</t>
  </si>
  <si>
    <t>Плановый год капитального ремонта</t>
  </si>
  <si>
    <t>Уровень оплаты взносов на капитальный ремонт МКД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</si>
  <si>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</si>
  <si>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</si>
  <si>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</si>
  <si>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</si>
  <si>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%</t>
  </si>
  <si>
    <t>Итого по Головинское</t>
  </si>
  <si>
    <t>п Головино ул Радужная д.6</t>
  </si>
  <si>
    <t>Судогодский р-н, Головино п, Радужная ул, 6</t>
  </si>
  <si>
    <t>2020-2022</t>
  </si>
  <si>
    <t>Адрес многоквартирного дома (далее - МКД)</t>
  </si>
  <si>
    <t>МО</t>
  </si>
  <si>
    <t>Х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</si>
</sst>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9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0" fontId="3" fillId="0" borderId="0"/>
  </cellStyleXfs>
  <cellXfs count="10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164" fontId="1" fillId="0" borderId="1" xfId="0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11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wrapText="1"/>
    </xf>
    <xf numFmtId="165" fontId="14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textRotation="90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textRotation="90" wrapText="1"/>
    </xf>
    <xf numFmtId="0" fontId="7" fillId="0" borderId="3" xfId="1" applyFont="1" applyFill="1" applyBorder="1" applyAlignment="1">
      <alignment horizontal="left" textRotation="90" wrapText="1"/>
    </xf>
    <xf numFmtId="0" fontId="7" fillId="0" borderId="13" xfId="1" applyFont="1" applyFill="1" applyBorder="1" applyAlignment="1">
      <alignment horizontal="left" textRotation="90" wrapText="1"/>
    </xf>
    <xf numFmtId="0" fontId="7" fillId="0" borderId="2" xfId="1" applyFont="1" applyFill="1" applyBorder="1" applyAlignment="1">
      <alignment horizontal="left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textRotation="90" wrapText="1"/>
    </xf>
    <xf numFmtId="0" fontId="8" fillId="0" borderId="13" xfId="1" applyFont="1" applyFill="1" applyBorder="1" applyAlignment="1">
      <alignment horizontal="center" textRotation="90" wrapText="1"/>
    </xf>
    <xf numFmtId="0" fontId="8" fillId="0" borderId="2" xfId="1" applyFont="1" applyFill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textRotation="90" wrapText="1"/>
    </xf>
    <xf numFmtId="0" fontId="15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textRotation="90" wrapText="1"/>
    </xf>
    <xf numFmtId="1" fontId="15" fillId="0" borderId="13" xfId="1" applyNumberFormat="1" applyFont="1" applyFill="1" applyBorder="1" applyAlignment="1">
      <alignment wrapText="1"/>
    </xf>
    <xf numFmtId="1" fontId="15" fillId="0" borderId="2" xfId="1" applyNumberFormat="1" applyFont="1" applyFill="1" applyBorder="1" applyAlignment="1">
      <alignment wrapText="1"/>
    </xf>
    <xf numFmtId="0" fontId="15" fillId="0" borderId="13" xfId="1" applyFont="1" applyFill="1" applyBorder="1" applyAlignment="1">
      <alignment wrapText="1"/>
    </xf>
    <xf numFmtId="0" fontId="15" fillId="0" borderId="2" xfId="1" applyFont="1" applyFill="1" applyBorder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V13"/>
  <sheetViews>
    <sheetView tabSelected="1" topLeftCell="A5" zoomScale="50" zoomScaleNormal="50" workbookViewId="0">
      <selection activeCell="B8" sqref="B8:B10"/>
    </sheetView>
  </sheetViews>
  <sheetFormatPr defaultRowHeight="15"/>
  <cols>
    <col min="1" max="1" width="9.7109375" style="17" customWidth="1"/>
    <col min="2" max="2" width="85.140625" style="17" customWidth="1"/>
    <col min="3" max="3" width="67.140625" style="17" hidden="1" customWidth="1"/>
    <col min="4" max="4" width="28.140625" style="17" customWidth="1"/>
    <col min="5" max="5" width="32" style="17" customWidth="1"/>
    <col min="6" max="6" width="14.42578125" style="17" customWidth="1"/>
    <col min="7" max="7" width="26" style="17" customWidth="1"/>
    <col min="8" max="8" width="21.140625" style="17" customWidth="1"/>
    <col min="9" max="9" width="31.42578125" style="17" customWidth="1"/>
    <col min="10" max="10" width="15.85546875" style="17" customWidth="1"/>
    <col min="11" max="11" width="25.140625" style="17" customWidth="1"/>
    <col min="12" max="12" width="19.28515625" style="17" customWidth="1"/>
    <col min="13" max="13" width="26.28515625" style="17" customWidth="1"/>
    <col min="14" max="14" width="17.7109375" style="17" customWidth="1"/>
    <col min="15" max="15" width="23.85546875" style="17" customWidth="1"/>
    <col min="16" max="16" width="24.28515625" style="17" customWidth="1"/>
    <col min="17" max="17" width="31.42578125" style="17" customWidth="1"/>
    <col min="18" max="18" width="39.28515625" style="17" customWidth="1"/>
    <col min="19" max="19" width="24.28515625" style="17" customWidth="1"/>
    <col min="20" max="20" width="26" style="17" customWidth="1"/>
    <col min="21" max="21" width="28" style="17" customWidth="1"/>
    <col min="22" max="22" width="24.42578125" style="17" customWidth="1"/>
    <col min="23" max="23" width="27.7109375" style="17" customWidth="1"/>
    <col min="24" max="24" width="24.42578125" style="17" customWidth="1"/>
    <col min="25" max="25" width="21.7109375" style="17" customWidth="1"/>
    <col min="26" max="16384" width="9.140625" style="17"/>
  </cols>
  <sheetData>
    <row r="8" spans="1:256" ht="23.25">
      <c r="A8" s="55" t="s">
        <v>0</v>
      </c>
      <c r="B8" s="55" t="s">
        <v>1</v>
      </c>
      <c r="C8" s="57"/>
      <c r="D8" s="60" t="s">
        <v>2</v>
      </c>
      <c r="E8" s="55" t="s">
        <v>3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62" t="s">
        <v>14</v>
      </c>
      <c r="Q8" s="62"/>
      <c r="R8" s="62"/>
      <c r="S8" s="62"/>
      <c r="T8" s="62"/>
      <c r="U8" s="62"/>
      <c r="V8" s="57" t="s">
        <v>15</v>
      </c>
      <c r="W8" s="57" t="s">
        <v>16</v>
      </c>
      <c r="X8" s="57" t="s">
        <v>17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02.25">
      <c r="A9" s="55"/>
      <c r="B9" s="55"/>
      <c r="C9" s="58"/>
      <c r="D9" s="61"/>
      <c r="E9" s="1" t="s">
        <v>4</v>
      </c>
      <c r="F9" s="55" t="s">
        <v>5</v>
      </c>
      <c r="G9" s="55"/>
      <c r="H9" s="55" t="s">
        <v>6</v>
      </c>
      <c r="I9" s="55"/>
      <c r="J9" s="55" t="s">
        <v>7</v>
      </c>
      <c r="K9" s="55"/>
      <c r="L9" s="55" t="s">
        <v>8</v>
      </c>
      <c r="M9" s="55"/>
      <c r="N9" s="55" t="s">
        <v>9</v>
      </c>
      <c r="O9" s="55"/>
      <c r="P9" s="6" t="s">
        <v>18</v>
      </c>
      <c r="Q9" s="6" t="s">
        <v>19</v>
      </c>
      <c r="R9" s="6" t="s">
        <v>20</v>
      </c>
      <c r="S9" s="6" t="s">
        <v>21</v>
      </c>
      <c r="T9" s="7" t="s">
        <v>22</v>
      </c>
      <c r="U9" s="6" t="s">
        <v>23</v>
      </c>
      <c r="V9" s="58"/>
      <c r="W9" s="58"/>
      <c r="X9" s="58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3.25">
      <c r="A10" s="56"/>
      <c r="B10" s="56"/>
      <c r="C10" s="59"/>
      <c r="D10" s="2" t="s">
        <v>10</v>
      </c>
      <c r="E10" s="3" t="s">
        <v>10</v>
      </c>
      <c r="F10" s="4" t="s">
        <v>11</v>
      </c>
      <c r="G10" s="3" t="s">
        <v>10</v>
      </c>
      <c r="H10" s="3" t="s">
        <v>12</v>
      </c>
      <c r="I10" s="3" t="s">
        <v>10</v>
      </c>
      <c r="J10" s="3" t="s">
        <v>12</v>
      </c>
      <c r="K10" s="3" t="s">
        <v>10</v>
      </c>
      <c r="L10" s="3" t="s">
        <v>12</v>
      </c>
      <c r="M10" s="3" t="s">
        <v>10</v>
      </c>
      <c r="N10" s="3" t="s">
        <v>13</v>
      </c>
      <c r="O10" s="3" t="s">
        <v>10</v>
      </c>
      <c r="P10" s="3" t="s">
        <v>10</v>
      </c>
      <c r="Q10" s="8" t="s">
        <v>10</v>
      </c>
      <c r="R10" s="3" t="s">
        <v>10</v>
      </c>
      <c r="S10" s="3" t="s">
        <v>10</v>
      </c>
      <c r="T10" s="2" t="s">
        <v>10</v>
      </c>
      <c r="U10" s="3" t="s">
        <v>10</v>
      </c>
      <c r="V10" s="59"/>
      <c r="W10" s="59"/>
      <c r="X10" s="59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3.25">
      <c r="A11" s="1">
        <v>1</v>
      </c>
      <c r="B11" s="1">
        <v>2</v>
      </c>
      <c r="C11" s="1"/>
      <c r="D11" s="1">
        <v>3</v>
      </c>
      <c r="E11" s="1">
        <v>4</v>
      </c>
      <c r="F11" s="5">
        <v>5</v>
      </c>
      <c r="G11" s="1">
        <v>6</v>
      </c>
      <c r="H11" s="1">
        <v>7</v>
      </c>
      <c r="I11" s="5">
        <v>8</v>
      </c>
      <c r="J11" s="1">
        <v>9</v>
      </c>
      <c r="K11" s="1">
        <v>10</v>
      </c>
      <c r="L11" s="5">
        <v>11</v>
      </c>
      <c r="M11" s="1">
        <v>12</v>
      </c>
      <c r="N11" s="1">
        <v>13</v>
      </c>
      <c r="O11" s="5">
        <v>14</v>
      </c>
      <c r="P11" s="1">
        <v>15</v>
      </c>
      <c r="Q11" s="1">
        <v>16</v>
      </c>
      <c r="R11" s="1">
        <v>17</v>
      </c>
      <c r="S11" s="1">
        <v>18</v>
      </c>
      <c r="T11" s="9">
        <v>19</v>
      </c>
      <c r="U11" s="1">
        <v>20</v>
      </c>
      <c r="V11" s="1">
        <v>21</v>
      </c>
      <c r="W11" s="1">
        <v>22</v>
      </c>
      <c r="X11" s="1">
        <v>23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3.25">
      <c r="A12" s="18" t="s">
        <v>59</v>
      </c>
      <c r="B12" s="14"/>
      <c r="C12" s="13" t="s">
        <v>56</v>
      </c>
      <c r="D12" s="11">
        <v>2325417.6</v>
      </c>
      <c r="E12" s="11">
        <v>0</v>
      </c>
      <c r="F12" s="12">
        <v>0</v>
      </c>
      <c r="G12" s="11">
        <v>0</v>
      </c>
      <c r="H12" s="11">
        <v>752</v>
      </c>
      <c r="I12" s="11">
        <v>2235686.04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33535.290000000037</v>
      </c>
      <c r="T12" s="11">
        <v>56196.27</v>
      </c>
      <c r="U12" s="11">
        <v>0</v>
      </c>
      <c r="V12" s="13" t="s">
        <v>24</v>
      </c>
      <c r="W12" s="13" t="s">
        <v>24</v>
      </c>
      <c r="X12" s="13" t="s">
        <v>24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3.25">
      <c r="A13" s="10">
        <v>1</v>
      </c>
      <c r="B13" s="39" t="s">
        <v>57</v>
      </c>
      <c r="C13" s="13" t="s">
        <v>56</v>
      </c>
      <c r="D13" s="11">
        <v>2325417.6</v>
      </c>
      <c r="E13" s="11">
        <v>0</v>
      </c>
      <c r="F13" s="12">
        <v>0</v>
      </c>
      <c r="G13" s="11">
        <v>0</v>
      </c>
      <c r="H13" s="11">
        <v>752</v>
      </c>
      <c r="I13" s="11">
        <v>2235686.04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33535.290000000037</v>
      </c>
      <c r="T13" s="11">
        <v>56196.27</v>
      </c>
      <c r="U13" s="11">
        <v>0</v>
      </c>
      <c r="V13" s="13">
        <v>2018</v>
      </c>
      <c r="W13" s="13">
        <v>2019</v>
      </c>
      <c r="X13" s="13">
        <v>2019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</sheetData>
  <mergeCells count="14">
    <mergeCell ref="W8:W10"/>
    <mergeCell ref="X8:X10"/>
    <mergeCell ref="A8:A10"/>
    <mergeCell ref="B8:B10"/>
    <mergeCell ref="C8:C10"/>
    <mergeCell ref="D8:D9"/>
    <mergeCell ref="P8:U8"/>
    <mergeCell ref="V8:V10"/>
    <mergeCell ref="E8:O8"/>
    <mergeCell ref="F9:G9"/>
    <mergeCell ref="H9:I9"/>
    <mergeCell ref="J9:K9"/>
    <mergeCell ref="L9:M9"/>
    <mergeCell ref="N9:O9"/>
  </mergeCells>
  <phoneticPr fontId="16" type="noConversion"/>
  <pageMargins left="0" right="0" top="0" bottom="0" header="0" footer="0"/>
  <pageSetup paperSize="9" scale="2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11"/>
  <sheetViews>
    <sheetView zoomScale="46" zoomScaleNormal="46" workbookViewId="0">
      <selection activeCell="K33" sqref="K33"/>
    </sheetView>
  </sheetViews>
  <sheetFormatPr defaultRowHeight="15"/>
  <cols>
    <col min="1" max="1" width="12.5703125" style="17" customWidth="1"/>
    <col min="2" max="2" width="91" style="17" customWidth="1"/>
    <col min="3" max="3" width="91" style="17" hidden="1" customWidth="1"/>
    <col min="4" max="4" width="14.5703125" style="17" customWidth="1"/>
    <col min="5" max="5" width="12.5703125" style="17" customWidth="1"/>
    <col min="6" max="6" width="29.140625" style="17" customWidth="1"/>
    <col min="7" max="8" width="9.140625" style="17"/>
    <col min="9" max="9" width="23" style="17" customWidth="1"/>
    <col min="10" max="10" width="24" style="17" customWidth="1"/>
    <col min="11" max="11" width="22.5703125" style="17" customWidth="1"/>
    <col min="12" max="12" width="14.42578125" style="17" customWidth="1"/>
    <col min="13" max="13" width="14.7109375" style="17" customWidth="1"/>
    <col min="14" max="14" width="29" style="17" customWidth="1"/>
    <col min="15" max="15" width="48" style="17" customWidth="1"/>
    <col min="16" max="16" width="32" style="17" customWidth="1"/>
    <col min="17" max="19" width="32" style="17" hidden="1" customWidth="1"/>
    <col min="20" max="21" width="19.140625" style="17" customWidth="1"/>
    <col min="22" max="16384" width="9.140625" style="17"/>
  </cols>
  <sheetData>
    <row r="5" spans="1:256" ht="26.25" customHeight="1">
      <c r="A5" s="70" t="s">
        <v>0</v>
      </c>
      <c r="B5" s="70" t="s">
        <v>25</v>
      </c>
      <c r="C5" s="83"/>
      <c r="D5" s="70" t="s">
        <v>26</v>
      </c>
      <c r="E5" s="70"/>
      <c r="F5" s="69" t="s">
        <v>27</v>
      </c>
      <c r="G5" s="69" t="s">
        <v>28</v>
      </c>
      <c r="H5" s="69" t="s">
        <v>29</v>
      </c>
      <c r="I5" s="69" t="s">
        <v>30</v>
      </c>
      <c r="J5" s="70" t="s">
        <v>31</v>
      </c>
      <c r="K5" s="70"/>
      <c r="L5" s="81" t="s">
        <v>32</v>
      </c>
      <c r="M5" s="65" t="s">
        <v>33</v>
      </c>
      <c r="N5" s="66" t="s">
        <v>34</v>
      </c>
      <c r="O5" s="70" t="s">
        <v>35</v>
      </c>
      <c r="P5" s="72" t="s">
        <v>36</v>
      </c>
      <c r="Q5" s="73"/>
      <c r="R5" s="73"/>
      <c r="S5" s="74"/>
      <c r="T5" s="63" t="s">
        <v>37</v>
      </c>
      <c r="U5" s="69" t="s">
        <v>38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0.25" customHeight="1">
      <c r="A6" s="70"/>
      <c r="B6" s="70"/>
      <c r="C6" s="84"/>
      <c r="D6" s="69" t="s">
        <v>39</v>
      </c>
      <c r="E6" s="69" t="s">
        <v>40</v>
      </c>
      <c r="F6" s="70"/>
      <c r="G6" s="70"/>
      <c r="H6" s="70"/>
      <c r="I6" s="70"/>
      <c r="J6" s="69" t="s">
        <v>41</v>
      </c>
      <c r="K6" s="69" t="s">
        <v>42</v>
      </c>
      <c r="L6" s="82"/>
      <c r="M6" s="65"/>
      <c r="N6" s="67"/>
      <c r="O6" s="70"/>
      <c r="P6" s="75"/>
      <c r="Q6" s="76"/>
      <c r="R6" s="76"/>
      <c r="S6" s="77"/>
      <c r="T6" s="64"/>
      <c r="U6" s="7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339.75" customHeight="1">
      <c r="A7" s="70"/>
      <c r="B7" s="70"/>
      <c r="C7" s="84"/>
      <c r="D7" s="70"/>
      <c r="E7" s="70"/>
      <c r="F7" s="70"/>
      <c r="G7" s="70"/>
      <c r="H7" s="70"/>
      <c r="I7" s="70"/>
      <c r="J7" s="70"/>
      <c r="K7" s="70"/>
      <c r="L7" s="82"/>
      <c r="M7" s="65"/>
      <c r="N7" s="67"/>
      <c r="O7" s="70"/>
      <c r="P7" s="78"/>
      <c r="Q7" s="79"/>
      <c r="R7" s="79"/>
      <c r="S7" s="80"/>
      <c r="T7" s="64"/>
      <c r="U7" s="7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6.25">
      <c r="A8" s="71"/>
      <c r="B8" s="71"/>
      <c r="C8" s="85"/>
      <c r="D8" s="71"/>
      <c r="E8" s="71"/>
      <c r="F8" s="70"/>
      <c r="G8" s="71"/>
      <c r="H8" s="71"/>
      <c r="I8" s="19" t="s">
        <v>12</v>
      </c>
      <c r="J8" s="19" t="s">
        <v>12</v>
      </c>
      <c r="K8" s="19" t="s">
        <v>12</v>
      </c>
      <c r="L8" s="19" t="s">
        <v>43</v>
      </c>
      <c r="M8" s="65"/>
      <c r="N8" s="68"/>
      <c r="O8" s="71"/>
      <c r="P8" s="19" t="s">
        <v>10</v>
      </c>
      <c r="Q8" s="19" t="s">
        <v>10</v>
      </c>
      <c r="R8" s="19" t="s">
        <v>10</v>
      </c>
      <c r="S8" s="19" t="s">
        <v>10</v>
      </c>
      <c r="T8" s="20" t="s">
        <v>44</v>
      </c>
      <c r="U8" s="19" t="s">
        <v>44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6.25">
      <c r="A9" s="21">
        <v>1</v>
      </c>
      <c r="B9" s="21">
        <v>2</v>
      </c>
      <c r="C9" s="21"/>
      <c r="D9" s="21">
        <v>3</v>
      </c>
      <c r="E9" s="21">
        <v>4</v>
      </c>
      <c r="F9" s="22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16</v>
      </c>
      <c r="U9" s="21">
        <v>17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26.25">
      <c r="A10" s="33" t="s">
        <v>59</v>
      </c>
      <c r="B10" s="32"/>
      <c r="C10" s="13" t="s">
        <v>56</v>
      </c>
      <c r="D10" s="26" t="s">
        <v>24</v>
      </c>
      <c r="E10" s="26" t="s">
        <v>24</v>
      </c>
      <c r="F10" s="27" t="s">
        <v>24</v>
      </c>
      <c r="G10" s="26" t="s">
        <v>24</v>
      </c>
      <c r="H10" s="26" t="s">
        <v>24</v>
      </c>
      <c r="I10" s="28">
        <v>793.1</v>
      </c>
      <c r="J10" s="28">
        <v>787.2</v>
      </c>
      <c r="K10" s="28">
        <v>746.2</v>
      </c>
      <c r="L10" s="29">
        <v>35</v>
      </c>
      <c r="M10" s="26" t="s">
        <v>24</v>
      </c>
      <c r="N10" s="26" t="s">
        <v>24</v>
      </c>
      <c r="O10" s="27" t="s">
        <v>24</v>
      </c>
      <c r="P10" s="28">
        <v>2325417.6</v>
      </c>
      <c r="Q10" s="28">
        <v>0</v>
      </c>
      <c r="R10" s="28">
        <v>0</v>
      </c>
      <c r="S10" s="28">
        <v>2325417.6</v>
      </c>
      <c r="T10" s="30">
        <v>2954.0365853658536</v>
      </c>
      <c r="U10" s="30">
        <v>4534.8217479674795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52.5">
      <c r="A11" s="25">
        <v>1</v>
      </c>
      <c r="B11" s="40" t="s">
        <v>57</v>
      </c>
      <c r="C11" s="13" t="s">
        <v>56</v>
      </c>
      <c r="D11" s="26">
        <v>1974</v>
      </c>
      <c r="E11" s="26"/>
      <c r="F11" s="27" t="s">
        <v>45</v>
      </c>
      <c r="G11" s="26">
        <v>2</v>
      </c>
      <c r="H11" s="26">
        <v>2</v>
      </c>
      <c r="I11" s="28">
        <v>793.1</v>
      </c>
      <c r="J11" s="28">
        <v>787.2</v>
      </c>
      <c r="K11" s="28">
        <v>746.2</v>
      </c>
      <c r="L11" s="29">
        <v>35</v>
      </c>
      <c r="M11" s="26" t="s">
        <v>46</v>
      </c>
      <c r="N11" s="26" t="s">
        <v>55</v>
      </c>
      <c r="O11" s="27" t="s">
        <v>58</v>
      </c>
      <c r="P11" s="28">
        <v>2325417.6</v>
      </c>
      <c r="Q11" s="28">
        <v>0</v>
      </c>
      <c r="R11" s="28">
        <v>0</v>
      </c>
      <c r="S11" s="28">
        <v>2325417.6</v>
      </c>
      <c r="T11" s="30">
        <v>2954.0365853658536</v>
      </c>
      <c r="U11" s="30">
        <v>4534.8217479674795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</sheetData>
  <mergeCells count="20">
    <mergeCell ref="A5:A8"/>
    <mergeCell ref="B5:B8"/>
    <mergeCell ref="C5:C8"/>
    <mergeCell ref="D5:E5"/>
    <mergeCell ref="F5:F8"/>
    <mergeCell ref="U5:U7"/>
    <mergeCell ref="D6:D8"/>
    <mergeCell ref="E6:E8"/>
    <mergeCell ref="J6:J7"/>
    <mergeCell ref="K6:K7"/>
    <mergeCell ref="H5:H8"/>
    <mergeCell ref="I5:I7"/>
    <mergeCell ref="J5:K5"/>
    <mergeCell ref="L5:L7"/>
    <mergeCell ref="T5:T7"/>
    <mergeCell ref="M5:M8"/>
    <mergeCell ref="N5:N8"/>
    <mergeCell ref="G5:G8"/>
    <mergeCell ref="P5:S7"/>
    <mergeCell ref="O5:O8"/>
  </mergeCells>
  <phoneticPr fontId="16" type="noConversion"/>
  <pageMargins left="0" right="0" top="0" bottom="0" header="0" footer="0"/>
  <pageSetup paperSize="9" scale="2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="60" zoomScaleNormal="60" workbookViewId="0">
      <selection activeCell="J8" sqref="J8"/>
    </sheetView>
  </sheetViews>
  <sheetFormatPr defaultRowHeight="15"/>
  <cols>
    <col min="1" max="1" width="57.28515625" customWidth="1"/>
    <col min="2" max="2" width="51.85546875" customWidth="1"/>
  </cols>
  <sheetData>
    <row r="2" spans="1:2" ht="123" customHeight="1">
      <c r="A2" s="86" t="s">
        <v>54</v>
      </c>
      <c r="B2" s="86"/>
    </row>
    <row r="3" spans="1:2" ht="46.5">
      <c r="A3" s="34" t="s">
        <v>47</v>
      </c>
      <c r="B3" s="34" t="s">
        <v>53</v>
      </c>
    </row>
    <row r="4" spans="1:2" ht="23.25">
      <c r="A4" s="35" t="s">
        <v>48</v>
      </c>
      <c r="B4" s="36">
        <v>2325417.6</v>
      </c>
    </row>
    <row r="5" spans="1:2" ht="69.75">
      <c r="A5" s="37" t="s">
        <v>49</v>
      </c>
      <c r="B5" s="7">
        <v>0</v>
      </c>
    </row>
    <row r="6" spans="1:2" ht="23.25">
      <c r="A6" s="37" t="s">
        <v>50</v>
      </c>
      <c r="B6" s="7">
        <v>0</v>
      </c>
    </row>
    <row r="7" spans="1:2" ht="23.25">
      <c r="A7" s="37" t="s">
        <v>51</v>
      </c>
      <c r="B7" s="7">
        <v>0</v>
      </c>
    </row>
    <row r="8" spans="1:2" ht="23.25">
      <c r="A8" s="37" t="s">
        <v>52</v>
      </c>
      <c r="B8" s="38">
        <f>B4-B5-B6-B7</f>
        <v>2325417.6</v>
      </c>
    </row>
  </sheetData>
  <mergeCells count="1">
    <mergeCell ref="A2:B2"/>
  </mergeCells>
  <phoneticPr fontId="16" type="noConversion"/>
  <pageMargins left="0.7" right="0.7" top="0.75" bottom="0.75" header="0.3" footer="0.3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topLeftCell="R1" zoomScale="40" zoomScaleNormal="40" workbookViewId="0">
      <selection activeCell="B21" sqref="B21"/>
    </sheetView>
  </sheetViews>
  <sheetFormatPr defaultRowHeight="15"/>
  <cols>
    <col min="1" max="1" width="8.5703125" customWidth="1"/>
    <col min="2" max="2" width="86" customWidth="1"/>
    <col min="3" max="3" width="0" hidden="1" customWidth="1"/>
    <col min="4" max="4" width="28.28515625" customWidth="1"/>
    <col min="5" max="5" width="24" customWidth="1"/>
    <col min="6" max="6" width="24.140625" customWidth="1"/>
    <col min="7" max="7" width="28.7109375" customWidth="1"/>
    <col min="8" max="8" width="15.140625" customWidth="1"/>
    <col min="9" max="9" width="14.5703125" customWidth="1"/>
    <col min="10" max="10" width="17" customWidth="1"/>
    <col min="11" max="11" width="22.42578125" customWidth="1"/>
    <col min="12" max="12" width="16.42578125" customWidth="1"/>
    <col min="13" max="13" width="12.85546875" customWidth="1"/>
    <col min="14" max="14" width="20.42578125" customWidth="1"/>
    <col min="15" max="15" width="21.7109375" customWidth="1"/>
    <col min="16" max="16" width="14.42578125" customWidth="1"/>
    <col min="17" max="17" width="22.85546875" customWidth="1"/>
    <col min="18" max="18" width="37.140625" customWidth="1"/>
    <col min="19" max="19" width="45.85546875" customWidth="1"/>
    <col min="20" max="20" width="40.5703125" customWidth="1"/>
    <col min="21" max="21" width="38.140625" customWidth="1"/>
    <col min="22" max="22" width="16.5703125" customWidth="1"/>
    <col min="23" max="23" width="15.7109375" customWidth="1"/>
    <col min="24" max="24" width="29" customWidth="1"/>
    <col min="25" max="25" width="39.5703125" customWidth="1"/>
    <col min="26" max="26" width="26.140625" customWidth="1"/>
    <col min="27" max="27" width="29.5703125" customWidth="1"/>
    <col min="28" max="28" width="30" customWidth="1"/>
    <col min="29" max="29" width="22.42578125" customWidth="1"/>
    <col min="30" max="30" width="25.5703125" customWidth="1"/>
    <col min="31" max="31" width="24.28515625" customWidth="1"/>
  </cols>
  <sheetData>
    <row r="1" spans="1:31" ht="23.25">
      <c r="A1" s="55" t="s">
        <v>0</v>
      </c>
      <c r="B1" s="55" t="s">
        <v>1</v>
      </c>
      <c r="C1" s="57"/>
      <c r="D1" s="55" t="s">
        <v>60</v>
      </c>
      <c r="E1" s="55" t="s">
        <v>61</v>
      </c>
      <c r="F1" s="87" t="s">
        <v>2</v>
      </c>
      <c r="G1" s="55" t="s">
        <v>3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 t="s">
        <v>14</v>
      </c>
      <c r="S1" s="55"/>
      <c r="T1" s="55"/>
      <c r="U1" s="55"/>
      <c r="V1" s="62" t="s">
        <v>14</v>
      </c>
      <c r="W1" s="62"/>
      <c r="X1" s="62"/>
      <c r="Y1" s="62"/>
      <c r="Z1" s="62"/>
      <c r="AA1" s="62"/>
      <c r="AB1" s="62"/>
      <c r="AC1" s="57" t="s">
        <v>15</v>
      </c>
      <c r="AD1" s="57" t="s">
        <v>16</v>
      </c>
      <c r="AE1" s="57" t="s">
        <v>17</v>
      </c>
    </row>
    <row r="2" spans="1:31" ht="302.25">
      <c r="A2" s="55"/>
      <c r="B2" s="55"/>
      <c r="C2" s="58"/>
      <c r="D2" s="55"/>
      <c r="E2" s="55"/>
      <c r="F2" s="87"/>
      <c r="G2" s="1" t="s">
        <v>4</v>
      </c>
      <c r="H2" s="55" t="s">
        <v>5</v>
      </c>
      <c r="I2" s="55"/>
      <c r="J2" s="55" t="s">
        <v>6</v>
      </c>
      <c r="K2" s="55"/>
      <c r="L2" s="55" t="s">
        <v>7</v>
      </c>
      <c r="M2" s="55"/>
      <c r="N2" s="55" t="s">
        <v>8</v>
      </c>
      <c r="O2" s="55"/>
      <c r="P2" s="55" t="s">
        <v>9</v>
      </c>
      <c r="Q2" s="55"/>
      <c r="R2" s="1" t="s">
        <v>62</v>
      </c>
      <c r="S2" s="1" t="s">
        <v>63</v>
      </c>
      <c r="T2" s="1" t="s">
        <v>64</v>
      </c>
      <c r="U2" s="7" t="s">
        <v>65</v>
      </c>
      <c r="V2" s="62" t="s">
        <v>18</v>
      </c>
      <c r="W2" s="62"/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58"/>
      <c r="AD2" s="58"/>
      <c r="AE2" s="58"/>
    </row>
    <row r="3" spans="1:31" ht="23.25">
      <c r="A3" s="55"/>
      <c r="B3" s="55"/>
      <c r="C3" s="59"/>
      <c r="D3" s="55"/>
      <c r="E3" s="1" t="s">
        <v>66</v>
      </c>
      <c r="F3" s="7" t="s">
        <v>10</v>
      </c>
      <c r="G3" s="1" t="s">
        <v>10</v>
      </c>
      <c r="H3" s="41" t="s">
        <v>11</v>
      </c>
      <c r="I3" s="1" t="s">
        <v>10</v>
      </c>
      <c r="J3" s="1" t="s">
        <v>12</v>
      </c>
      <c r="K3" s="1" t="s">
        <v>10</v>
      </c>
      <c r="L3" s="1" t="s">
        <v>12</v>
      </c>
      <c r="M3" s="1" t="s">
        <v>10</v>
      </c>
      <c r="N3" s="1" t="s">
        <v>12</v>
      </c>
      <c r="O3" s="1" t="s">
        <v>10</v>
      </c>
      <c r="P3" s="1" t="s">
        <v>13</v>
      </c>
      <c r="Q3" s="1" t="s">
        <v>10</v>
      </c>
      <c r="R3" s="3" t="s">
        <v>10</v>
      </c>
      <c r="S3" s="3" t="s">
        <v>10</v>
      </c>
      <c r="T3" s="3" t="s">
        <v>10</v>
      </c>
      <c r="U3" s="2" t="s">
        <v>10</v>
      </c>
      <c r="V3" s="1" t="s">
        <v>10</v>
      </c>
      <c r="W3" s="8" t="s">
        <v>10</v>
      </c>
      <c r="X3" s="1" t="s">
        <v>10</v>
      </c>
      <c r="Y3" s="1" t="s">
        <v>10</v>
      </c>
      <c r="Z3" s="1" t="s">
        <v>10</v>
      </c>
      <c r="AA3" s="7" t="s">
        <v>10</v>
      </c>
      <c r="AB3" s="1" t="s">
        <v>10</v>
      </c>
      <c r="AC3" s="59"/>
      <c r="AD3" s="59"/>
      <c r="AE3" s="59"/>
    </row>
    <row r="4" spans="1:31" ht="23.25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</row>
    <row r="5" spans="1:31" ht="23.25">
      <c r="A5" s="18" t="s">
        <v>67</v>
      </c>
      <c r="B5" s="42"/>
      <c r="C5" s="43"/>
      <c r="D5" s="44" t="s">
        <v>24</v>
      </c>
      <c r="E5" s="45">
        <f>E6</f>
        <v>1.0867</v>
      </c>
      <c r="F5" s="11">
        <f>F6</f>
        <v>3271680</v>
      </c>
      <c r="G5" s="11">
        <f t="shared" ref="G5:AB5" si="0">G6</f>
        <v>0</v>
      </c>
      <c r="H5" s="12">
        <f t="shared" si="0"/>
        <v>0</v>
      </c>
      <c r="I5" s="11">
        <f t="shared" si="0"/>
        <v>0</v>
      </c>
      <c r="J5" s="11">
        <f t="shared" si="0"/>
        <v>852</v>
      </c>
      <c r="K5" s="11">
        <f t="shared" si="0"/>
        <v>3151680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0</v>
      </c>
      <c r="S5" s="11">
        <f t="shared" si="0"/>
        <v>0</v>
      </c>
      <c r="T5" s="11">
        <f t="shared" si="0"/>
        <v>0</v>
      </c>
      <c r="U5" s="11">
        <f t="shared" si="0"/>
        <v>120000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47275.199999999997</v>
      </c>
      <c r="AA5" s="11">
        <f t="shared" si="0"/>
        <v>72724.800000000003</v>
      </c>
      <c r="AB5" s="11">
        <f t="shared" si="0"/>
        <v>0</v>
      </c>
      <c r="AC5" s="13" t="s">
        <v>24</v>
      </c>
      <c r="AD5" s="13" t="s">
        <v>24</v>
      </c>
      <c r="AE5" s="13" t="s">
        <v>24</v>
      </c>
    </row>
    <row r="6" spans="1:31" ht="41.25" customHeight="1">
      <c r="A6" s="46">
        <v>1</v>
      </c>
      <c r="B6" s="47" t="s">
        <v>68</v>
      </c>
      <c r="C6" s="48" t="s">
        <v>69</v>
      </c>
      <c r="D6" s="49" t="s">
        <v>70</v>
      </c>
      <c r="E6" s="45">
        <v>1.0867</v>
      </c>
      <c r="F6" s="11">
        <f>G6+I6+K6+M6+O6+Q6+W6+X6+Y6+Z6+AA6+AB6</f>
        <v>3271680</v>
      </c>
      <c r="G6" s="11">
        <v>0</v>
      </c>
      <c r="H6" s="12">
        <v>0</v>
      </c>
      <c r="I6" s="11">
        <v>0</v>
      </c>
      <c r="J6" s="11">
        <v>852</v>
      </c>
      <c r="K6" s="11">
        <v>3151680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f>Z6+AA6</f>
        <v>120000</v>
      </c>
      <c r="V6" s="11">
        <v>0</v>
      </c>
      <c r="W6" s="11">
        <v>0</v>
      </c>
      <c r="X6" s="11">
        <v>0</v>
      </c>
      <c r="Y6" s="11">
        <v>0</v>
      </c>
      <c r="Z6" s="11">
        <v>47275.199999999997</v>
      </c>
      <c r="AA6" s="11">
        <v>72724.800000000003</v>
      </c>
      <c r="AB6" s="11">
        <f>AB7+AB12+AB14+AB16+AB18+AB22+AB24+AB26+AB32+AB35+AB39+AB41+AB43+AB45+AB50+AB52</f>
        <v>0</v>
      </c>
      <c r="AC6" s="13">
        <v>2018</v>
      </c>
      <c r="AD6" s="13">
        <v>2018</v>
      </c>
      <c r="AE6" s="13">
        <v>2018</v>
      </c>
    </row>
  </sheetData>
  <mergeCells count="18">
    <mergeCell ref="V2:W2"/>
    <mergeCell ref="G1:Q1"/>
    <mergeCell ref="F1:F2"/>
    <mergeCell ref="A1:A3"/>
    <mergeCell ref="B1:B3"/>
    <mergeCell ref="C1:C3"/>
    <mergeCell ref="D1:D3"/>
    <mergeCell ref="E1:E2"/>
    <mergeCell ref="R1:U1"/>
    <mergeCell ref="V1:AB1"/>
    <mergeCell ref="AC1:AC3"/>
    <mergeCell ref="AD1:AD3"/>
    <mergeCell ref="AE1:AE3"/>
    <mergeCell ref="H2:I2"/>
    <mergeCell ref="J2:K2"/>
    <mergeCell ref="L2:M2"/>
    <mergeCell ref="N2:O2"/>
    <mergeCell ref="P2:Q2"/>
  </mergeCells>
  <phoneticPr fontId="16" type="noConversion"/>
  <pageMargins left="0.25" right="0.25" top="0.75" bottom="0.75" header="0.3" footer="0.3"/>
  <pageSetup paperSize="9" scale="1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70" zoomScaleNormal="70" workbookViewId="0">
      <selection activeCell="K27" sqref="K27"/>
    </sheetView>
  </sheetViews>
  <sheetFormatPr defaultRowHeight="15"/>
  <cols>
    <col min="2" max="2" width="73.140625" customWidth="1"/>
    <col min="3" max="3" width="0" hidden="1" customWidth="1"/>
    <col min="4" max="4" width="10.5703125" customWidth="1"/>
    <col min="5" max="5" width="11.140625" customWidth="1"/>
    <col min="6" max="6" width="38.140625" customWidth="1"/>
    <col min="9" max="11" width="18.28515625" customWidth="1"/>
    <col min="12" max="12" width="15.140625" customWidth="1"/>
    <col min="13" max="13" width="28" customWidth="1"/>
    <col min="14" max="14" width="53.85546875" customWidth="1"/>
    <col min="15" max="15" width="24.5703125" customWidth="1"/>
    <col min="16" max="17" width="17.28515625" customWidth="1"/>
  </cols>
  <sheetData>
    <row r="1" spans="1:17" ht="21">
      <c r="A1" s="99" t="s">
        <v>0</v>
      </c>
      <c r="B1" s="99" t="s">
        <v>71</v>
      </c>
      <c r="C1" s="99" t="s">
        <v>72</v>
      </c>
      <c r="D1" s="99" t="s">
        <v>26</v>
      </c>
      <c r="E1" s="92"/>
      <c r="F1" s="91" t="s">
        <v>27</v>
      </c>
      <c r="G1" s="91" t="s">
        <v>28</v>
      </c>
      <c r="H1" s="91" t="s">
        <v>29</v>
      </c>
      <c r="I1" s="91" t="s">
        <v>30</v>
      </c>
      <c r="J1" s="99" t="s">
        <v>31</v>
      </c>
      <c r="K1" s="92"/>
      <c r="L1" s="100" t="s">
        <v>32</v>
      </c>
      <c r="M1" s="88" t="s">
        <v>34</v>
      </c>
      <c r="N1" s="88" t="s">
        <v>35</v>
      </c>
      <c r="O1" s="94" t="s">
        <v>2</v>
      </c>
      <c r="P1" s="97" t="s">
        <v>37</v>
      </c>
      <c r="Q1" s="97" t="s">
        <v>38</v>
      </c>
    </row>
    <row r="2" spans="1:17">
      <c r="A2" s="92"/>
      <c r="B2" s="92"/>
      <c r="C2" s="99"/>
      <c r="D2" s="91" t="s">
        <v>39</v>
      </c>
      <c r="E2" s="88" t="s">
        <v>40</v>
      </c>
      <c r="F2" s="92"/>
      <c r="G2" s="92"/>
      <c r="H2" s="92"/>
      <c r="I2" s="92"/>
      <c r="J2" s="91" t="s">
        <v>41</v>
      </c>
      <c r="K2" s="91" t="s">
        <v>42</v>
      </c>
      <c r="L2" s="101"/>
      <c r="M2" s="89"/>
      <c r="N2" s="89"/>
      <c r="O2" s="95"/>
      <c r="P2" s="98"/>
      <c r="Q2" s="98"/>
    </row>
    <row r="3" spans="1:17" ht="216.75" customHeight="1">
      <c r="A3" s="92"/>
      <c r="B3" s="92"/>
      <c r="C3" s="99"/>
      <c r="D3" s="92"/>
      <c r="E3" s="103"/>
      <c r="F3" s="92"/>
      <c r="G3" s="92"/>
      <c r="H3" s="92"/>
      <c r="I3" s="92"/>
      <c r="J3" s="92"/>
      <c r="K3" s="92"/>
      <c r="L3" s="102"/>
      <c r="M3" s="89"/>
      <c r="N3" s="89"/>
      <c r="O3" s="96"/>
      <c r="P3" s="98"/>
      <c r="Q3" s="98"/>
    </row>
    <row r="4" spans="1:17" ht="20.25">
      <c r="A4" s="93"/>
      <c r="B4" s="93"/>
      <c r="C4" s="99"/>
      <c r="D4" s="93"/>
      <c r="E4" s="104"/>
      <c r="F4" s="92"/>
      <c r="G4" s="93"/>
      <c r="H4" s="93"/>
      <c r="I4" s="50" t="s">
        <v>12</v>
      </c>
      <c r="J4" s="50" t="s">
        <v>12</v>
      </c>
      <c r="K4" s="50" t="s">
        <v>12</v>
      </c>
      <c r="L4" s="50" t="s">
        <v>43</v>
      </c>
      <c r="M4" s="90"/>
      <c r="N4" s="90"/>
      <c r="O4" s="50" t="s">
        <v>10</v>
      </c>
      <c r="P4" s="50" t="s">
        <v>44</v>
      </c>
      <c r="Q4" s="50" t="s">
        <v>44</v>
      </c>
    </row>
    <row r="5" spans="1:17" ht="20.25">
      <c r="A5" s="50">
        <v>1</v>
      </c>
      <c r="B5" s="50">
        <v>2</v>
      </c>
      <c r="C5" s="50"/>
      <c r="D5" s="50">
        <v>3</v>
      </c>
      <c r="E5" s="50">
        <v>4</v>
      </c>
      <c r="F5" s="50">
        <v>5</v>
      </c>
      <c r="G5" s="51">
        <v>5.5697674418604599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</row>
    <row r="6" spans="1:17" ht="23.25">
      <c r="A6" s="18" t="s">
        <v>67</v>
      </c>
      <c r="B6" s="42"/>
      <c r="C6" s="42"/>
      <c r="D6" s="13" t="s">
        <v>73</v>
      </c>
      <c r="E6" s="13" t="s">
        <v>73</v>
      </c>
      <c r="F6" s="3" t="s">
        <v>73</v>
      </c>
      <c r="G6" s="13" t="s">
        <v>73</v>
      </c>
      <c r="H6" s="13" t="s">
        <v>73</v>
      </c>
      <c r="I6" s="11">
        <f>I7</f>
        <v>850.9</v>
      </c>
      <c r="J6" s="11">
        <f>J7</f>
        <v>850.3</v>
      </c>
      <c r="K6" s="11">
        <f>K7</f>
        <v>850.3</v>
      </c>
      <c r="L6" s="52">
        <f>L7</f>
        <v>47</v>
      </c>
      <c r="M6" s="53" t="s">
        <v>24</v>
      </c>
      <c r="N6" s="13" t="s">
        <v>73</v>
      </c>
      <c r="O6" s="11">
        <f>O7</f>
        <v>3271680</v>
      </c>
      <c r="P6" s="11">
        <f>O6/K6</f>
        <v>3847.6772903681058</v>
      </c>
      <c r="Q6" s="11">
        <f>Q7</f>
        <v>4756.58</v>
      </c>
    </row>
    <row r="7" spans="1:17" ht="23.25">
      <c r="A7" s="46">
        <v>1</v>
      </c>
      <c r="B7" s="47" t="s">
        <v>68</v>
      </c>
      <c r="C7" s="14" t="s">
        <v>69</v>
      </c>
      <c r="D7" s="13">
        <v>1979</v>
      </c>
      <c r="E7" s="13"/>
      <c r="F7" s="3" t="s">
        <v>45</v>
      </c>
      <c r="G7" s="13">
        <v>2</v>
      </c>
      <c r="H7" s="13">
        <v>2</v>
      </c>
      <c r="I7" s="11">
        <v>850.9</v>
      </c>
      <c r="J7" s="11">
        <v>850.3</v>
      </c>
      <c r="K7" s="11">
        <v>850.3</v>
      </c>
      <c r="L7" s="52">
        <v>47</v>
      </c>
      <c r="M7" s="53" t="s">
        <v>55</v>
      </c>
      <c r="N7" s="54" t="s">
        <v>58</v>
      </c>
      <c r="O7" s="11">
        <v>3271680</v>
      </c>
      <c r="P7" s="11">
        <f>O7/K7</f>
        <v>3847.6772903681058</v>
      </c>
      <c r="Q7" s="11">
        <v>4756.58</v>
      </c>
    </row>
  </sheetData>
  <mergeCells count="19">
    <mergeCell ref="A1:A4"/>
    <mergeCell ref="B1:B4"/>
    <mergeCell ref="C1:C4"/>
    <mergeCell ref="D1:E1"/>
    <mergeCell ref="D2:D4"/>
    <mergeCell ref="E2:E4"/>
    <mergeCell ref="Q1:Q3"/>
    <mergeCell ref="J2:J3"/>
    <mergeCell ref="K2:K3"/>
    <mergeCell ref="H1:H4"/>
    <mergeCell ref="I1:I3"/>
    <mergeCell ref="J1:K1"/>
    <mergeCell ref="L1:L3"/>
    <mergeCell ref="M1:M4"/>
    <mergeCell ref="N1:N4"/>
    <mergeCell ref="G1:G4"/>
    <mergeCell ref="F1:F4"/>
    <mergeCell ref="O1:O3"/>
    <mergeCell ref="P1:P3"/>
  </mergeCells>
  <phoneticPr fontId="16" type="noConversion"/>
  <pageMargins left="0.25" right="0.25" top="0.75" bottom="0.75" header="0.3" footer="0.3"/>
  <pageSetup paperSize="9" scale="3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Ресурсное обеспечение</vt:lpstr>
      <vt:lpstr>Бонусная реестр</vt:lpstr>
      <vt:lpstr>Бонусная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Loner</cp:lastModifiedBy>
  <cp:lastPrinted>2018-03-30T07:54:18Z</cp:lastPrinted>
  <dcterms:created xsi:type="dcterms:W3CDTF">2018-03-28T16:02:35Z</dcterms:created>
  <dcterms:modified xsi:type="dcterms:W3CDTF">2018-04-02T08:24:51Z</dcterms:modified>
</cp:coreProperties>
</file>