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625" activeTab="3"/>
  </bookViews>
  <sheets>
    <sheet name="Реестр" sheetId="1" r:id="rId1"/>
    <sheet name="Перечень" sheetId="2" r:id="rId2"/>
    <sheet name="Ресурсное обеспечение" sheetId="3" r:id="rId3"/>
    <sheet name="Бонусы (реестр)" sheetId="4" r:id="rId4"/>
    <sheet name="Бонусы (перечень)" sheetId="5" r:id="rId5"/>
  </sheets>
  <calcPr calcId="125725"/>
</workbook>
</file>

<file path=xl/calcChain.xml><?xml version="1.0" encoding="utf-8"?>
<calcChain xmlns="http://schemas.openxmlformats.org/spreadsheetml/2006/main">
  <c r="E10" i="4"/>
  <c r="E9" s="1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F9"/>
  <c r="O11" i="5"/>
  <c r="P10"/>
  <c r="K10"/>
  <c r="J10"/>
  <c r="I10"/>
  <c r="H10"/>
  <c r="O10" s="1"/>
  <c r="T10" i="2"/>
  <c r="S10"/>
  <c r="U9"/>
  <c r="S9"/>
  <c r="R9"/>
  <c r="Q9"/>
  <c r="L9"/>
  <c r="K9"/>
  <c r="J9"/>
  <c r="I9"/>
  <c r="T9" s="1"/>
  <c r="E10" i="1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9" i="3"/>
</calcChain>
</file>

<file path=xl/sharedStrings.xml><?xml version="1.0" encoding="utf-8"?>
<sst xmlns="http://schemas.openxmlformats.org/spreadsheetml/2006/main" count="240" uniqueCount="92">
  <si>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</si>
  <si>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</si>
  <si>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</si>
  <si>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</si>
  <si>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</si>
  <si>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</si>
  <si>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</si>
  <si>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</si>
  <si>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</si>
  <si>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</si>
  <si>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</si>
  <si>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</si>
  <si>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</si>
  <si>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</si>
  <si>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</si>
  <si>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</si>
  <si>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</si>
  <si>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</si>
  <si>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</si>
  <si>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</si>
  <si>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</si>
  <si>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</si>
  <si>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</si>
  <si>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</si>
  <si>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</si>
  <si>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</si>
  <si>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</si>
  <si>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</si>
  <si>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</si>
  <si>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</si>
  <si>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</si>
  <si>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</si>
  <si>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</si>
  <si>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</si>
  <si>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</si>
  <si>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</si>
  <si>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</si>
  <si>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</si>
  <si>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</si>
  <si>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</si>
  <si>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</si>
  <si>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</si>
  <si>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</si>
  <si>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</si>
  <si>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</si>
  <si>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</si>
  <si>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</si>
  <si>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</si>
  <si>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</si>
  <si>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</si>
  <si>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</si>
  <si>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</si>
  <si>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</si>
  <si>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</si>
  <si>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</si>
  <si>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</si>
  <si>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</si>
  <si>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</si>
  <si>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</si>
  <si>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</si>
  <si>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</si>
  <si>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</si>
  <si>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</si>
  <si>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</si>
  <si>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</si>
  <si>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</si>
  <si>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________________________на период 2017-2019 годы</t>
  </si>
  <si>
    <t>Итого по Головинское</t>
  </si>
  <si>
    <t>д Ильино ул Молодежная д.3</t>
  </si>
  <si>
    <t>Итого по Головинское по 2018 году</t>
  </si>
  <si>
    <t>ООО "Комстройсервис"</t>
  </si>
  <si>
    <t>Адрес многоквартирного дома (далее - МКД)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</si>
  <si>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</si>
  <si>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>Х</t>
  </si>
  <si>
    <t>п Головино ул Радужная д.6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</si>
  <si>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</si>
  <si>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</si>
  <si>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</si>
  <si>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</si>
  <si>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</si>
  <si>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</si>
  <si>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</si>
  <si>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</si>
  <si>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2020-2022</t>
  </si>
  <si>
    <t>Приложение №1 к постановлению</t>
  </si>
  <si>
    <t>№104 от 16.ю11.18</t>
  </si>
  <si>
    <t>Приложение к постановлению</t>
  </si>
  <si>
    <t>№104 от 16.11.18</t>
  </si>
  <si>
    <t>приложение "3 к постановлению</t>
  </si>
  <si>
    <t>№104.от 16.11.18</t>
  </si>
  <si>
    <t>Приложение №4 к постановлению</t>
  </si>
  <si>
    <t xml:space="preserve">Приложение к постановлению 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</si>
</sst>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###\ ###\ ###\ ##0"/>
    <numFmt numFmtId="166" formatCode="###\ ###\ ###\ ##0.00"/>
  </numFmts>
  <fonts count="1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164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" fillId="0" borderId="0"/>
  </cellStyleXfs>
  <cellXfs count="12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6" xfId="8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3" fillId="0" borderId="6" xfId="8" applyFont="1" applyFill="1" applyBorder="1" applyAlignment="1">
      <alignment horizontal="left" vertical="center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6" xfId="5" applyFont="1" applyFill="1" applyBorder="1" applyAlignment="1">
      <alignment horizontal="center" vertical="center" wrapText="1"/>
    </xf>
    <xf numFmtId="0" fontId="1" fillId="0" borderId="6" xfId="5" applyFont="1" applyFill="1" applyBorder="1" applyAlignment="1">
      <alignment horizontal="center" vertical="center"/>
    </xf>
    <xf numFmtId="3" fontId="1" fillId="0" borderId="6" xfId="5" applyNumberFormat="1" applyFont="1" applyFill="1" applyBorder="1" applyAlignment="1">
      <alignment horizontal="center" vertical="center"/>
    </xf>
    <xf numFmtId="4" fontId="1" fillId="0" borderId="6" xfId="5" applyNumberFormat="1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 wrapText="1"/>
    </xf>
    <xf numFmtId="3" fontId="1" fillId="0" borderId="2" xfId="5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7" fillId="0" borderId="0" xfId="0" applyFont="1"/>
    <xf numFmtId="0" fontId="0" fillId="0" borderId="0" xfId="0" applyFill="1"/>
    <xf numFmtId="0" fontId="1" fillId="0" borderId="8" xfId="0" applyFont="1" applyFill="1" applyBorder="1" applyAlignment="1">
      <alignment wrapText="1"/>
    </xf>
    <xf numFmtId="4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Fill="1"/>
    <xf numFmtId="165" fontId="1" fillId="0" borderId="6" xfId="0" applyNumberFormat="1" applyFont="1" applyFill="1" applyBorder="1" applyAlignment="1">
      <alignment horizontal="left" vertical="center"/>
    </xf>
    <xf numFmtId="0" fontId="1" fillId="0" borderId="6" xfId="6" applyFont="1" applyFill="1" applyBorder="1" applyAlignment="1">
      <alignment horizontal="center" vertical="center"/>
    </xf>
    <xf numFmtId="1" fontId="1" fillId="0" borderId="6" xfId="6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left" wrapText="1"/>
    </xf>
    <xf numFmtId="165" fontId="1" fillId="0" borderId="6" xfId="0" applyNumberFormat="1" applyFont="1" applyFill="1" applyBorder="1" applyAlignment="1">
      <alignment horizontal="left"/>
    </xf>
    <xf numFmtId="166" fontId="7" fillId="0" borderId="6" xfId="0" applyNumberFormat="1" applyFont="1" applyFill="1" applyBorder="1" applyAlignment="1">
      <alignment wrapText="1"/>
    </xf>
    <xf numFmtId="1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right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2" fontId="1" fillId="0" borderId="4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6" xfId="5" applyFont="1" applyFill="1" applyBorder="1" applyAlignment="1">
      <alignment horizontal="center" vertical="center" wrapText="1"/>
    </xf>
    <xf numFmtId="0" fontId="1" fillId="0" borderId="6" xfId="5" applyFont="1" applyFill="1" applyBorder="1" applyAlignment="1">
      <alignment horizontal="center" vertical="center"/>
    </xf>
    <xf numFmtId="0" fontId="1" fillId="0" borderId="6" xfId="5" applyFont="1" applyFill="1" applyBorder="1" applyAlignment="1">
      <alignment horizontal="center" vertical="center" textRotation="90" wrapText="1"/>
    </xf>
    <xf numFmtId="0" fontId="1" fillId="0" borderId="3" xfId="5" applyFont="1" applyFill="1" applyBorder="1" applyAlignment="1">
      <alignment horizontal="center" vertical="center" wrapText="1"/>
    </xf>
    <xf numFmtId="0" fontId="1" fillId="0" borderId="12" xfId="5" applyFont="1" applyFill="1" applyBorder="1" applyAlignment="1">
      <alignment horizontal="center" vertical="center" wrapText="1"/>
    </xf>
    <xf numFmtId="0" fontId="1" fillId="0" borderId="11" xfId="5" applyFont="1" applyFill="1" applyBorder="1" applyAlignment="1">
      <alignment horizontal="center" vertical="center" wrapText="1"/>
    </xf>
    <xf numFmtId="0" fontId="1" fillId="0" borderId="13" xfId="5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1" fillId="0" borderId="14" xfId="5" applyFont="1" applyFill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 vertical="center" wrapText="1"/>
    </xf>
    <xf numFmtId="0" fontId="1" fillId="0" borderId="10" xfId="5" applyFont="1" applyFill="1" applyBorder="1" applyAlignment="1">
      <alignment horizontal="center" vertical="center" wrapText="1"/>
    </xf>
    <xf numFmtId="0" fontId="1" fillId="0" borderId="9" xfId="5" applyFont="1" applyFill="1" applyBorder="1" applyAlignment="1">
      <alignment horizontal="center" vertical="center" wrapText="1"/>
    </xf>
    <xf numFmtId="4" fontId="1" fillId="0" borderId="6" xfId="5" applyNumberFormat="1" applyFont="1" applyFill="1" applyBorder="1" applyAlignment="1">
      <alignment horizontal="center" vertical="center" textRotation="90" wrapText="1"/>
    </xf>
    <xf numFmtId="4" fontId="1" fillId="0" borderId="6" xfId="5" applyNumberFormat="1" applyFont="1" applyFill="1" applyBorder="1" applyAlignment="1">
      <alignment horizontal="center" vertical="center" wrapText="1"/>
    </xf>
    <xf numFmtId="3" fontId="1" fillId="0" borderId="6" xfId="5" applyNumberFormat="1" applyFont="1" applyFill="1" applyBorder="1" applyAlignment="1">
      <alignment horizontal="center" vertical="center" textRotation="90" wrapText="1"/>
    </xf>
    <xf numFmtId="3" fontId="1" fillId="0" borderId="6" xfId="5" applyNumberFormat="1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left" textRotation="90" wrapText="1"/>
    </xf>
    <xf numFmtId="0" fontId="1" fillId="0" borderId="1" xfId="5" applyFont="1" applyFill="1" applyBorder="1" applyAlignment="1">
      <alignment horizontal="left" textRotation="90" wrapText="1"/>
    </xf>
    <xf numFmtId="0" fontId="1" fillId="0" borderId="4" xfId="5" applyFont="1" applyFill="1" applyBorder="1" applyAlignment="1">
      <alignment horizontal="left" textRotation="90" wrapText="1"/>
    </xf>
    <xf numFmtId="0" fontId="6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3" applyNumberFormat="1" applyFont="1" applyFill="1" applyBorder="1" applyAlignment="1">
      <alignment horizontal="center" vertical="center" textRotation="90" wrapText="1"/>
    </xf>
    <xf numFmtId="2" fontId="1" fillId="0" borderId="4" xfId="3" applyNumberFormat="1" applyFont="1" applyFill="1" applyBorder="1" applyAlignment="1">
      <alignment horizontal="center" vertical="center" textRotation="90" wrapText="1"/>
    </xf>
    <xf numFmtId="2" fontId="1" fillId="0" borderId="6" xfId="3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8" xfId="6" applyFont="1" applyFill="1" applyBorder="1" applyAlignment="1">
      <alignment horizontal="center" vertical="center"/>
    </xf>
    <xf numFmtId="0" fontId="1" fillId="0" borderId="15" xfId="6" applyFont="1" applyFill="1" applyBorder="1" applyAlignment="1">
      <alignment horizontal="center" vertical="center"/>
    </xf>
    <xf numFmtId="0" fontId="1" fillId="0" borderId="7" xfId="6" applyFont="1" applyFill="1" applyBorder="1" applyAlignment="1">
      <alignment horizontal="center" vertical="center"/>
    </xf>
    <xf numFmtId="0" fontId="1" fillId="0" borderId="6" xfId="6" applyFont="1" applyFill="1" applyBorder="1" applyAlignment="1">
      <alignment horizontal="center" textRotation="90" wrapText="1"/>
    </xf>
    <xf numFmtId="0" fontId="1" fillId="0" borderId="6" xfId="6" applyFont="1" applyFill="1" applyBorder="1" applyAlignment="1">
      <alignment horizontal="center" wrapText="1"/>
    </xf>
    <xf numFmtId="0" fontId="1" fillId="0" borderId="6" xfId="6" applyFont="1" applyFill="1" applyBorder="1" applyAlignment="1">
      <alignment horizontal="center" vertical="center" textRotation="90" wrapText="1"/>
    </xf>
    <xf numFmtId="0" fontId="1" fillId="0" borderId="6" xfId="6" applyFont="1" applyFill="1" applyBorder="1" applyAlignment="1">
      <alignment vertical="center" wrapText="1"/>
    </xf>
    <xf numFmtId="0" fontId="1" fillId="0" borderId="6" xfId="6" applyFont="1" applyFill="1" applyBorder="1" applyAlignment="1">
      <alignment vertical="center"/>
    </xf>
    <xf numFmtId="0" fontId="1" fillId="0" borderId="2" xfId="6" applyFont="1" applyFill="1" applyBorder="1" applyAlignment="1">
      <alignment horizontal="center" vertical="center" textRotation="90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4" xfId="6" applyFont="1" applyFill="1" applyBorder="1" applyAlignment="1">
      <alignment horizontal="center" vertical="center"/>
    </xf>
    <xf numFmtId="0" fontId="1" fillId="0" borderId="4" xfId="6" applyFont="1" applyFill="1" applyBorder="1" applyAlignment="1">
      <alignment vertical="center" wrapText="1"/>
    </xf>
    <xf numFmtId="0" fontId="1" fillId="0" borderId="2" xfId="6" applyFont="1" applyFill="1" applyBorder="1" applyAlignment="1">
      <alignment horizontal="center" textRotation="90" wrapText="1"/>
    </xf>
    <xf numFmtId="0" fontId="1" fillId="0" borderId="1" xfId="6" applyFont="1" applyFill="1" applyBorder="1" applyAlignment="1">
      <alignment horizontal="center" textRotation="90" wrapText="1"/>
    </xf>
    <xf numFmtId="0" fontId="1" fillId="0" borderId="4" xfId="6" applyFont="1" applyFill="1" applyBorder="1" applyAlignment="1">
      <alignment horizontal="center" textRotation="90" wrapTex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4" xfId="6" applyFont="1" applyFill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 wrapText="1"/>
    </xf>
    <xf numFmtId="1" fontId="1" fillId="0" borderId="2" xfId="6" applyNumberFormat="1" applyFont="1" applyFill="1" applyBorder="1" applyAlignment="1">
      <alignment horizontal="center" textRotation="90" wrapText="1"/>
    </xf>
    <xf numFmtId="1" fontId="1" fillId="0" borderId="1" xfId="6" applyNumberFormat="1" applyFont="1" applyFill="1" applyBorder="1" applyAlignment="1">
      <alignment horizontal="center" wrapText="1"/>
    </xf>
    <xf numFmtId="1" fontId="1" fillId="0" borderId="4" xfId="6" applyNumberFormat="1" applyFont="1" applyFill="1" applyBorder="1" applyAlignment="1">
      <alignment horizontal="center" wrapText="1"/>
    </xf>
    <xf numFmtId="0" fontId="1" fillId="0" borderId="1" xfId="6" applyFont="1" applyFill="1" applyBorder="1" applyAlignment="1">
      <alignment vertical="center" wrapText="1"/>
    </xf>
    <xf numFmtId="0" fontId="1" fillId="0" borderId="4" xfId="6" applyFont="1" applyFill="1" applyBorder="1" applyAlignment="1">
      <alignment vertical="center"/>
    </xf>
  </cellXfs>
  <cellStyles count="9">
    <cellStyle name="Excel Built-in Normal" xfId="1"/>
    <cellStyle name="Excel Built-in Normal 1 3" xfId="2"/>
    <cellStyle name="Обычный" xfId="0" builtinId="0"/>
    <cellStyle name="Обычный 11" xfId="3"/>
    <cellStyle name="Обычный 2" xfId="4"/>
    <cellStyle name="Обычный 2 3" xfId="5"/>
    <cellStyle name="Обычный 2 8" xfId="6"/>
    <cellStyle name="Обычный 3" xfId="7"/>
    <cellStyle name="Обычный_Лист1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"/>
  <sheetViews>
    <sheetView topLeftCell="AC1" zoomScale="60" zoomScaleNormal="60" workbookViewId="0">
      <selection activeCell="AK10" sqref="B1:AK10"/>
    </sheetView>
  </sheetViews>
  <sheetFormatPr defaultRowHeight="15"/>
  <cols>
    <col min="1" max="1" width="0" style="38" hidden="1" customWidth="1"/>
    <col min="2" max="2" width="12.42578125" style="38" customWidth="1"/>
    <col min="3" max="3" width="69.85546875" style="38" customWidth="1"/>
    <col min="4" max="4" width="77.42578125" style="38" hidden="1" customWidth="1"/>
    <col min="5" max="5" width="24.140625" style="38" customWidth="1"/>
    <col min="6" max="7" width="9.140625" style="38" hidden="1" customWidth="1"/>
    <col min="8" max="8" width="20.85546875" style="38" customWidth="1"/>
    <col min="9" max="9" width="18.7109375" style="38" customWidth="1"/>
    <col min="10" max="10" width="20.7109375" style="38" customWidth="1"/>
    <col min="11" max="11" width="27.42578125" style="38" customWidth="1"/>
    <col min="12" max="12" width="19.7109375" style="38" customWidth="1"/>
    <col min="13" max="13" width="26.7109375" style="38" customWidth="1"/>
    <col min="14" max="14" width="19.140625" style="38" customWidth="1"/>
    <col min="15" max="15" width="19.28515625" style="38" customWidth="1"/>
    <col min="16" max="16" width="28.28515625" style="38" customWidth="1"/>
    <col min="17" max="17" width="27.85546875" style="38" customWidth="1"/>
    <col min="18" max="18" width="22.85546875" style="38" customWidth="1"/>
    <col min="19" max="19" width="30.5703125" style="38" customWidth="1"/>
    <col min="20" max="20" width="33.85546875" style="38" customWidth="1"/>
    <col min="21" max="21" width="26.5703125" style="38" customWidth="1"/>
    <col min="22" max="22" width="32" style="38" customWidth="1"/>
    <col min="23" max="23" width="30" style="38" customWidth="1"/>
    <col min="24" max="24" width="44.5703125" style="38" customWidth="1"/>
    <col min="25" max="25" width="43.5703125" style="38" customWidth="1"/>
    <col min="26" max="26" width="32.5703125" style="38" customWidth="1"/>
    <col min="27" max="27" width="26" style="38" customWidth="1"/>
    <col min="28" max="28" width="28.7109375" style="38" customWidth="1"/>
    <col min="29" max="29" width="24.140625" style="38" customWidth="1"/>
    <col min="30" max="30" width="32.140625" style="38" customWidth="1"/>
    <col min="31" max="31" width="28.5703125" style="38" customWidth="1"/>
    <col min="32" max="32" width="24.85546875" style="38" customWidth="1"/>
    <col min="33" max="33" width="25.5703125" style="38" customWidth="1"/>
    <col min="34" max="34" width="23.28515625" style="38" customWidth="1"/>
    <col min="35" max="35" width="38.140625" style="38" customWidth="1"/>
    <col min="36" max="36" width="30.42578125" style="38" customWidth="1"/>
    <col min="37" max="37" width="36.140625" style="38" customWidth="1"/>
    <col min="38" max="16384" width="9.140625" style="38"/>
  </cols>
  <sheetData>
    <row r="1" spans="1:37">
      <c r="AJ1" s="38" t="s">
        <v>84</v>
      </c>
    </row>
    <row r="2" spans="1:37">
      <c r="AJ2" s="38" t="s">
        <v>85</v>
      </c>
    </row>
    <row r="4" spans="1:37" ht="18.75">
      <c r="A4" s="1"/>
      <c r="B4" s="60" t="s">
        <v>0</v>
      </c>
      <c r="C4" s="60" t="s">
        <v>1</v>
      </c>
      <c r="D4" s="3"/>
      <c r="E4" s="62" t="s">
        <v>2</v>
      </c>
      <c r="F4" s="60" t="s">
        <v>3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5" t="s">
        <v>4</v>
      </c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7" t="s">
        <v>5</v>
      </c>
      <c r="AJ4" s="67" t="s">
        <v>6</v>
      </c>
      <c r="AK4" s="67" t="s">
        <v>7</v>
      </c>
    </row>
    <row r="5" spans="1:37" ht="18.75">
      <c r="A5" s="1"/>
      <c r="B5" s="60"/>
      <c r="C5" s="60"/>
      <c r="D5" s="2"/>
      <c r="E5" s="63"/>
      <c r="F5" s="70"/>
      <c r="G5" s="4"/>
      <c r="H5" s="60" t="s">
        <v>8</v>
      </c>
      <c r="I5" s="60"/>
      <c r="J5" s="60"/>
      <c r="K5" s="60"/>
      <c r="L5" s="60"/>
      <c r="M5" s="60"/>
      <c r="N5" s="72" t="s">
        <v>9</v>
      </c>
      <c r="O5" s="73"/>
      <c r="P5" s="72" t="s">
        <v>10</v>
      </c>
      <c r="Q5" s="73"/>
      <c r="R5" s="72" t="s">
        <v>11</v>
      </c>
      <c r="S5" s="73"/>
      <c r="T5" s="72" t="s">
        <v>12</v>
      </c>
      <c r="U5" s="73"/>
      <c r="V5" s="72" t="s">
        <v>13</v>
      </c>
      <c r="W5" s="73"/>
      <c r="X5" s="57" t="s">
        <v>14</v>
      </c>
      <c r="Y5" s="57" t="s">
        <v>15</v>
      </c>
      <c r="Z5" s="57" t="s">
        <v>16</v>
      </c>
      <c r="AA5" s="57" t="s">
        <v>17</v>
      </c>
      <c r="AB5" s="57" t="s">
        <v>18</v>
      </c>
      <c r="AC5" s="57" t="s">
        <v>19</v>
      </c>
      <c r="AD5" s="57" t="s">
        <v>20</v>
      </c>
      <c r="AE5" s="57" t="s">
        <v>21</v>
      </c>
      <c r="AF5" s="57" t="s">
        <v>22</v>
      </c>
      <c r="AG5" s="76" t="s">
        <v>23</v>
      </c>
      <c r="AH5" s="57" t="s">
        <v>24</v>
      </c>
      <c r="AI5" s="68"/>
      <c r="AJ5" s="68"/>
      <c r="AK5" s="68"/>
    </row>
    <row r="6" spans="1:37" ht="333.75" customHeight="1">
      <c r="A6" s="1"/>
      <c r="B6" s="60"/>
      <c r="C6" s="60"/>
      <c r="D6" s="5"/>
      <c r="E6" s="64"/>
      <c r="F6" s="71"/>
      <c r="G6" s="7"/>
      <c r="H6" s="6" t="s">
        <v>25</v>
      </c>
      <c r="I6" s="6" t="s">
        <v>26</v>
      </c>
      <c r="J6" s="6" t="s">
        <v>27</v>
      </c>
      <c r="K6" s="6" t="s">
        <v>28</v>
      </c>
      <c r="L6" s="6" t="s">
        <v>29</v>
      </c>
      <c r="M6" s="6" t="s">
        <v>30</v>
      </c>
      <c r="N6" s="74"/>
      <c r="O6" s="75"/>
      <c r="P6" s="74"/>
      <c r="Q6" s="75"/>
      <c r="R6" s="74"/>
      <c r="S6" s="75"/>
      <c r="T6" s="74"/>
      <c r="U6" s="75"/>
      <c r="V6" s="74"/>
      <c r="W6" s="75"/>
      <c r="X6" s="58"/>
      <c r="Y6" s="58"/>
      <c r="Z6" s="58"/>
      <c r="AA6" s="58"/>
      <c r="AB6" s="58"/>
      <c r="AC6" s="58"/>
      <c r="AD6" s="58"/>
      <c r="AE6" s="58"/>
      <c r="AF6" s="58"/>
      <c r="AG6" s="77"/>
      <c r="AH6" s="59"/>
      <c r="AI6" s="68"/>
      <c r="AJ6" s="68"/>
      <c r="AK6" s="68"/>
    </row>
    <row r="7" spans="1:37" ht="18.75">
      <c r="A7" s="1"/>
      <c r="B7" s="61"/>
      <c r="C7" s="61"/>
      <c r="D7" s="8"/>
      <c r="E7" s="9" t="s">
        <v>31</v>
      </c>
      <c r="F7" s="10" t="s">
        <v>31</v>
      </c>
      <c r="G7" s="10"/>
      <c r="H7" s="9" t="s">
        <v>31</v>
      </c>
      <c r="I7" s="9" t="s">
        <v>31</v>
      </c>
      <c r="J7" s="9" t="s">
        <v>31</v>
      </c>
      <c r="K7" s="9" t="s">
        <v>31</v>
      </c>
      <c r="L7" s="9" t="s">
        <v>31</v>
      </c>
      <c r="M7" s="9" t="s">
        <v>31</v>
      </c>
      <c r="N7" s="11" t="s">
        <v>32</v>
      </c>
      <c r="O7" s="10" t="s">
        <v>31</v>
      </c>
      <c r="P7" s="10" t="s">
        <v>33</v>
      </c>
      <c r="Q7" s="10" t="s">
        <v>31</v>
      </c>
      <c r="R7" s="10" t="s">
        <v>33</v>
      </c>
      <c r="S7" s="10" t="s">
        <v>31</v>
      </c>
      <c r="T7" s="10" t="s">
        <v>33</v>
      </c>
      <c r="U7" s="10" t="s">
        <v>31</v>
      </c>
      <c r="V7" s="10" t="s">
        <v>34</v>
      </c>
      <c r="W7" s="10" t="s">
        <v>31</v>
      </c>
      <c r="X7" s="10" t="s">
        <v>31</v>
      </c>
      <c r="Y7" s="12" t="s">
        <v>31</v>
      </c>
      <c r="Z7" s="10" t="s">
        <v>31</v>
      </c>
      <c r="AA7" s="10" t="s">
        <v>31</v>
      </c>
      <c r="AB7" s="9" t="s">
        <v>31</v>
      </c>
      <c r="AC7" s="10" t="s">
        <v>31</v>
      </c>
      <c r="AD7" s="10" t="s">
        <v>31</v>
      </c>
      <c r="AE7" s="10" t="s">
        <v>31</v>
      </c>
      <c r="AF7" s="10" t="s">
        <v>31</v>
      </c>
      <c r="AG7" s="9" t="s">
        <v>31</v>
      </c>
      <c r="AH7" s="10" t="s">
        <v>31</v>
      </c>
      <c r="AI7" s="69"/>
      <c r="AJ7" s="69"/>
      <c r="AK7" s="69"/>
    </row>
    <row r="8" spans="1:37" ht="18.75">
      <c r="A8" s="13"/>
      <c r="B8" s="10">
        <v>1</v>
      </c>
      <c r="C8" s="10">
        <v>2</v>
      </c>
      <c r="D8" s="10"/>
      <c r="E8" s="10">
        <v>3</v>
      </c>
      <c r="F8" s="10">
        <v>4</v>
      </c>
      <c r="G8" s="10"/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1">
        <v>10</v>
      </c>
      <c r="O8" s="10">
        <v>11</v>
      </c>
      <c r="P8" s="10">
        <v>12</v>
      </c>
      <c r="Q8" s="10">
        <v>13</v>
      </c>
      <c r="R8" s="11">
        <v>14</v>
      </c>
      <c r="S8" s="10">
        <v>15</v>
      </c>
      <c r="T8" s="10">
        <v>16</v>
      </c>
      <c r="U8" s="10">
        <v>17</v>
      </c>
      <c r="V8" s="11">
        <v>18</v>
      </c>
      <c r="W8" s="10">
        <v>19</v>
      </c>
      <c r="X8" s="10">
        <v>20</v>
      </c>
      <c r="Y8" s="10">
        <v>21</v>
      </c>
      <c r="Z8" s="11">
        <v>22</v>
      </c>
      <c r="AA8" s="11">
        <v>23</v>
      </c>
      <c r="AB8" s="11">
        <v>24</v>
      </c>
      <c r="AC8" s="11">
        <v>25</v>
      </c>
      <c r="AD8" s="11">
        <v>26</v>
      </c>
      <c r="AE8" s="11">
        <v>27</v>
      </c>
      <c r="AF8" s="11">
        <v>28</v>
      </c>
      <c r="AG8" s="11">
        <v>29</v>
      </c>
      <c r="AH8" s="11">
        <v>30</v>
      </c>
      <c r="AI8" s="11">
        <v>31</v>
      </c>
      <c r="AJ8" s="11">
        <v>32</v>
      </c>
      <c r="AK8" s="11">
        <v>33</v>
      </c>
    </row>
    <row r="9" spans="1:37" ht="18.75">
      <c r="B9" s="22" t="s">
        <v>69</v>
      </c>
      <c r="C9" s="21"/>
      <c r="D9" s="18" t="s">
        <v>67</v>
      </c>
      <c r="E9" s="15">
        <f>E10</f>
        <v>2374807.21</v>
      </c>
      <c r="F9" s="23">
        <f t="shared" ref="F9:AH9" si="0">F10</f>
        <v>0</v>
      </c>
      <c r="G9" s="15">
        <f t="shared" si="0"/>
        <v>0</v>
      </c>
      <c r="H9" s="20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9">
        <f t="shared" si="0"/>
        <v>0</v>
      </c>
      <c r="O9" s="15">
        <f t="shared" si="0"/>
        <v>0</v>
      </c>
      <c r="P9" s="15">
        <f t="shared" si="0"/>
        <v>625.29999999999995</v>
      </c>
      <c r="Q9" s="15">
        <f t="shared" si="0"/>
        <v>2292791.38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t="shared" si="0"/>
        <v>0</v>
      </c>
      <c r="Z9" s="15">
        <f t="shared" si="0"/>
        <v>0</v>
      </c>
      <c r="AA9" s="15">
        <f t="shared" si="0"/>
        <v>0</v>
      </c>
      <c r="AB9" s="15">
        <f t="shared" si="0"/>
        <v>0</v>
      </c>
      <c r="AC9" s="15">
        <f t="shared" si="0"/>
        <v>0</v>
      </c>
      <c r="AD9" s="15">
        <f t="shared" si="0"/>
        <v>0</v>
      </c>
      <c r="AE9" s="15">
        <f t="shared" si="0"/>
        <v>0</v>
      </c>
      <c r="AF9" s="15">
        <f t="shared" si="0"/>
        <v>34391.870000000003</v>
      </c>
      <c r="AG9" s="15">
        <f t="shared" si="0"/>
        <v>47623.96</v>
      </c>
      <c r="AH9" s="15">
        <f t="shared" si="0"/>
        <v>0</v>
      </c>
      <c r="AI9" s="16" t="s">
        <v>35</v>
      </c>
      <c r="AJ9" s="16" t="s">
        <v>35</v>
      </c>
      <c r="AK9" s="16" t="s">
        <v>35</v>
      </c>
    </row>
    <row r="10" spans="1:37" ht="18.75">
      <c r="B10" s="14">
        <v>1</v>
      </c>
      <c r="C10" s="17" t="s">
        <v>68</v>
      </c>
      <c r="D10" s="18" t="s">
        <v>67</v>
      </c>
      <c r="E10" s="15">
        <f>F10+O10+Q10+S10+U10+W10+X10+Y10+Z10+AA10+AB10+AC10+AD10+AE10+AF10+AG10+AH10</f>
        <v>2374807.21</v>
      </c>
      <c r="F10" s="23">
        <v>0</v>
      </c>
      <c r="G10" s="15"/>
      <c r="H10" s="20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9">
        <v>0</v>
      </c>
      <c r="O10" s="15">
        <v>0</v>
      </c>
      <c r="P10" s="15">
        <v>625.29999999999995</v>
      </c>
      <c r="Q10" s="15">
        <v>2292791.38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34391.870000000003</v>
      </c>
      <c r="AG10" s="15">
        <v>47623.96</v>
      </c>
      <c r="AH10" s="15">
        <v>0</v>
      </c>
      <c r="AI10" s="16">
        <v>2018</v>
      </c>
      <c r="AJ10" s="16">
        <v>2018</v>
      </c>
      <c r="AK10" s="16">
        <v>2018</v>
      </c>
    </row>
  </sheetData>
  <mergeCells count="26">
    <mergeCell ref="AJ4:AJ7"/>
    <mergeCell ref="AK4:AK7"/>
    <mergeCell ref="F5:F6"/>
    <mergeCell ref="H5:M5"/>
    <mergeCell ref="N5:O6"/>
    <mergeCell ref="P5:Q6"/>
    <mergeCell ref="R5:S6"/>
    <mergeCell ref="T5:U6"/>
    <mergeCell ref="V5:W6"/>
    <mergeCell ref="X5:X6"/>
    <mergeCell ref="AI4:AI7"/>
    <mergeCell ref="AC5:AC6"/>
    <mergeCell ref="AD5:AD6"/>
    <mergeCell ref="AE5:AE6"/>
    <mergeCell ref="AF5:AF6"/>
    <mergeCell ref="AG5:AG6"/>
    <mergeCell ref="AB5:AB6"/>
    <mergeCell ref="AH5:AH6"/>
    <mergeCell ref="B4:B7"/>
    <mergeCell ref="C4:C7"/>
    <mergeCell ref="E4:E6"/>
    <mergeCell ref="F4:W4"/>
    <mergeCell ref="X4:AH4"/>
    <mergeCell ref="Y5:Y6"/>
    <mergeCell ref="Z5:Z6"/>
    <mergeCell ref="AA5:AA6"/>
  </mergeCells>
  <phoneticPr fontId="9" type="noConversion"/>
  <pageMargins left="0" right="0" top="0" bottom="0" header="0" footer="0"/>
  <pageSetup paperSize="9" scale="1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opLeftCell="J1" zoomScale="58" zoomScaleNormal="58" workbookViewId="0">
      <selection activeCell="U10" sqref="A1:U10"/>
    </sheetView>
  </sheetViews>
  <sheetFormatPr defaultRowHeight="15"/>
  <cols>
    <col min="1" max="1" width="12.5703125" style="38" customWidth="1"/>
    <col min="2" max="2" width="69.7109375" style="38" customWidth="1"/>
    <col min="3" max="3" width="38.42578125" style="38" hidden="1" customWidth="1"/>
    <col min="4" max="4" width="14.5703125" style="38" customWidth="1"/>
    <col min="5" max="5" width="12.5703125" style="38" customWidth="1"/>
    <col min="6" max="6" width="42.42578125" style="38" customWidth="1"/>
    <col min="7" max="8" width="21.5703125" style="38" bestFit="1" customWidth="1"/>
    <col min="9" max="9" width="23" style="38" customWidth="1"/>
    <col min="10" max="10" width="24" style="38" customWidth="1"/>
    <col min="11" max="11" width="25.85546875" style="38" customWidth="1"/>
    <col min="12" max="12" width="24" style="38" customWidth="1"/>
    <col min="13" max="13" width="21.140625" style="38" customWidth="1"/>
    <col min="14" max="14" width="34" style="38" customWidth="1"/>
    <col min="15" max="15" width="64.85546875" style="38" customWidth="1"/>
    <col min="16" max="16" width="31" style="38" customWidth="1"/>
    <col min="17" max="17" width="27.42578125" style="38" hidden="1" customWidth="1"/>
    <col min="18" max="18" width="27.85546875" style="38" hidden="1" customWidth="1"/>
    <col min="19" max="19" width="31.7109375" style="38" hidden="1" customWidth="1"/>
    <col min="20" max="20" width="26.28515625" style="38" customWidth="1"/>
    <col min="21" max="21" width="19.140625" style="38" customWidth="1"/>
    <col min="22" max="16384" width="9.140625" style="38"/>
  </cols>
  <sheetData>
    <row r="1" spans="1:21">
      <c r="K1" s="38" t="s">
        <v>86</v>
      </c>
    </row>
    <row r="2" spans="1:21">
      <c r="K2" s="38" t="s">
        <v>87</v>
      </c>
    </row>
    <row r="4" spans="1:21" ht="81.75" customHeight="1">
      <c r="A4" s="78" t="s">
        <v>0</v>
      </c>
      <c r="B4" s="78" t="s">
        <v>36</v>
      </c>
      <c r="C4" s="24"/>
      <c r="D4" s="78" t="s">
        <v>37</v>
      </c>
      <c r="E4" s="78"/>
      <c r="F4" s="80" t="s">
        <v>38</v>
      </c>
      <c r="G4" s="80" t="s">
        <v>39</v>
      </c>
      <c r="H4" s="80" t="s">
        <v>40</v>
      </c>
      <c r="I4" s="80" t="s">
        <v>41</v>
      </c>
      <c r="J4" s="78" t="s">
        <v>42</v>
      </c>
      <c r="K4" s="78"/>
      <c r="L4" s="92" t="s">
        <v>43</v>
      </c>
      <c r="M4" s="94" t="s">
        <v>44</v>
      </c>
      <c r="N4" s="94" t="s">
        <v>45</v>
      </c>
      <c r="O4" s="78" t="s">
        <v>46</v>
      </c>
      <c r="P4" s="81" t="s">
        <v>47</v>
      </c>
      <c r="Q4" s="82"/>
      <c r="R4" s="82"/>
      <c r="S4" s="83"/>
      <c r="T4" s="90" t="s">
        <v>48</v>
      </c>
      <c r="U4" s="80" t="s">
        <v>49</v>
      </c>
    </row>
    <row r="5" spans="1:21" ht="18.75" customHeight="1">
      <c r="A5" s="78"/>
      <c r="B5" s="78"/>
      <c r="C5" s="24"/>
      <c r="D5" s="80" t="s">
        <v>50</v>
      </c>
      <c r="E5" s="80" t="s">
        <v>51</v>
      </c>
      <c r="F5" s="78"/>
      <c r="G5" s="78"/>
      <c r="H5" s="78"/>
      <c r="I5" s="78"/>
      <c r="J5" s="80" t="s">
        <v>52</v>
      </c>
      <c r="K5" s="80" t="s">
        <v>53</v>
      </c>
      <c r="L5" s="93"/>
      <c r="M5" s="95"/>
      <c r="N5" s="95"/>
      <c r="O5" s="78"/>
      <c r="P5" s="84"/>
      <c r="Q5" s="85"/>
      <c r="R5" s="85"/>
      <c r="S5" s="86"/>
      <c r="T5" s="91"/>
      <c r="U5" s="78"/>
    </row>
    <row r="6" spans="1:21" ht="152.25" customHeight="1">
      <c r="A6" s="78"/>
      <c r="B6" s="78"/>
      <c r="C6" s="24"/>
      <c r="D6" s="78"/>
      <c r="E6" s="78"/>
      <c r="F6" s="78"/>
      <c r="G6" s="78"/>
      <c r="H6" s="78"/>
      <c r="I6" s="78"/>
      <c r="J6" s="78"/>
      <c r="K6" s="78"/>
      <c r="L6" s="93"/>
      <c r="M6" s="95"/>
      <c r="N6" s="95"/>
      <c r="O6" s="78"/>
      <c r="P6" s="87"/>
      <c r="Q6" s="88"/>
      <c r="R6" s="88"/>
      <c r="S6" s="89"/>
      <c r="T6" s="91"/>
      <c r="U6" s="78"/>
    </row>
    <row r="7" spans="1:21" ht="18.75">
      <c r="A7" s="79"/>
      <c r="B7" s="79"/>
      <c r="C7" s="25"/>
      <c r="D7" s="79"/>
      <c r="E7" s="79"/>
      <c r="F7" s="78"/>
      <c r="G7" s="79"/>
      <c r="H7" s="79"/>
      <c r="I7" s="25" t="s">
        <v>33</v>
      </c>
      <c r="J7" s="25" t="s">
        <v>33</v>
      </c>
      <c r="K7" s="25" t="s">
        <v>33</v>
      </c>
      <c r="L7" s="26" t="s">
        <v>54</v>
      </c>
      <c r="M7" s="96"/>
      <c r="N7" s="96"/>
      <c r="O7" s="79"/>
      <c r="P7" s="25" t="s">
        <v>31</v>
      </c>
      <c r="Q7" s="25" t="s">
        <v>31</v>
      </c>
      <c r="R7" s="25" t="s">
        <v>31</v>
      </c>
      <c r="S7" s="25" t="s">
        <v>31</v>
      </c>
      <c r="T7" s="27" t="s">
        <v>55</v>
      </c>
      <c r="U7" s="25" t="s">
        <v>55</v>
      </c>
    </row>
    <row r="8" spans="1:21" ht="18.75">
      <c r="A8" s="28">
        <v>1</v>
      </c>
      <c r="B8" s="28">
        <v>2</v>
      </c>
      <c r="C8" s="28"/>
      <c r="D8" s="28">
        <v>3</v>
      </c>
      <c r="E8" s="28">
        <v>4</v>
      </c>
      <c r="F8" s="29">
        <v>5</v>
      </c>
      <c r="G8" s="28">
        <v>6</v>
      </c>
      <c r="H8" s="28">
        <v>7</v>
      </c>
      <c r="I8" s="28">
        <v>8</v>
      </c>
      <c r="J8" s="28">
        <v>9</v>
      </c>
      <c r="K8" s="28">
        <v>10</v>
      </c>
      <c r="L8" s="30">
        <v>11</v>
      </c>
      <c r="M8" s="28">
        <v>12</v>
      </c>
      <c r="N8" s="28">
        <v>13</v>
      </c>
      <c r="O8" s="28">
        <v>14</v>
      </c>
      <c r="P8" s="28">
        <v>15</v>
      </c>
      <c r="Q8" s="28">
        <v>16</v>
      </c>
      <c r="R8" s="28">
        <v>17</v>
      </c>
      <c r="S8" s="28">
        <v>18</v>
      </c>
      <c r="T8" s="28">
        <v>16</v>
      </c>
      <c r="U8" s="28">
        <v>17</v>
      </c>
    </row>
    <row r="9" spans="1:21" s="41" customFormat="1" ht="18.75">
      <c r="A9" s="42" t="s">
        <v>69</v>
      </c>
      <c r="B9" s="33"/>
      <c r="C9" s="17" t="s">
        <v>67</v>
      </c>
      <c r="D9" s="16" t="s">
        <v>35</v>
      </c>
      <c r="E9" s="16" t="s">
        <v>35</v>
      </c>
      <c r="F9" s="10" t="s">
        <v>35</v>
      </c>
      <c r="G9" s="16" t="s">
        <v>35</v>
      </c>
      <c r="H9" s="16" t="s">
        <v>35</v>
      </c>
      <c r="I9" s="15">
        <f>I10</f>
        <v>793.1</v>
      </c>
      <c r="J9" s="15">
        <f>J10</f>
        <v>787.2</v>
      </c>
      <c r="K9" s="15">
        <f>K10</f>
        <v>746.2</v>
      </c>
      <c r="L9" s="31">
        <f>L10</f>
        <v>35</v>
      </c>
      <c r="M9" s="16" t="s">
        <v>35</v>
      </c>
      <c r="N9" s="16" t="s">
        <v>35</v>
      </c>
      <c r="O9" s="10" t="s">
        <v>35</v>
      </c>
      <c r="P9" s="15">
        <v>2374807.21</v>
      </c>
      <c r="Q9" s="15">
        <f>Q10</f>
        <v>0</v>
      </c>
      <c r="R9" s="15">
        <f>R10</f>
        <v>0</v>
      </c>
      <c r="S9" s="15">
        <f>S10</f>
        <v>2374807.21</v>
      </c>
      <c r="T9" s="32">
        <f>P9/I9</f>
        <v>2994.3351531963181</v>
      </c>
      <c r="U9" s="32">
        <f>U10</f>
        <v>4116.9985373849449</v>
      </c>
    </row>
    <row r="10" spans="1:21" s="41" customFormat="1" ht="18.75">
      <c r="A10" s="14">
        <v>1</v>
      </c>
      <c r="B10" s="17" t="s">
        <v>68</v>
      </c>
      <c r="C10" s="33" t="s">
        <v>67</v>
      </c>
      <c r="D10" s="16">
        <v>1974</v>
      </c>
      <c r="E10" s="16"/>
      <c r="F10" s="10" t="s">
        <v>56</v>
      </c>
      <c r="G10" s="16">
        <v>2</v>
      </c>
      <c r="H10" s="16">
        <v>2</v>
      </c>
      <c r="I10" s="15">
        <v>793.1</v>
      </c>
      <c r="J10" s="15">
        <v>787.2</v>
      </c>
      <c r="K10" s="15">
        <v>746.2</v>
      </c>
      <c r="L10" s="31">
        <v>35</v>
      </c>
      <c r="M10" s="16" t="s">
        <v>57</v>
      </c>
      <c r="N10" s="16" t="s">
        <v>58</v>
      </c>
      <c r="O10" s="10" t="s">
        <v>70</v>
      </c>
      <c r="P10" s="15">
        <v>2374807.21</v>
      </c>
      <c r="Q10" s="15">
        <v>0</v>
      </c>
      <c r="R10" s="15">
        <v>0</v>
      </c>
      <c r="S10" s="15">
        <f>P10</f>
        <v>2374807.21</v>
      </c>
      <c r="T10" s="32">
        <f>P10/I10</f>
        <v>2994.3351531963181</v>
      </c>
      <c r="U10" s="32">
        <v>4116.9985373849449</v>
      </c>
    </row>
  </sheetData>
  <mergeCells count="19">
    <mergeCell ref="H4:H7"/>
    <mergeCell ref="G4:G7"/>
    <mergeCell ref="P4:S6"/>
    <mergeCell ref="T4:T6"/>
    <mergeCell ref="U4:U6"/>
    <mergeCell ref="J5:J6"/>
    <mergeCell ref="K5:K6"/>
    <mergeCell ref="I4:I6"/>
    <mergeCell ref="J4:K4"/>
    <mergeCell ref="L4:L6"/>
    <mergeCell ref="M4:M7"/>
    <mergeCell ref="N4:N7"/>
    <mergeCell ref="O4:O7"/>
    <mergeCell ref="A4:A7"/>
    <mergeCell ref="B4:B7"/>
    <mergeCell ref="D4:E4"/>
    <mergeCell ref="F4:F7"/>
    <mergeCell ref="D5:D7"/>
    <mergeCell ref="E5:E7"/>
  </mergeCells>
  <phoneticPr fontId="9" type="noConversion"/>
  <pageMargins left="0" right="0" top="0" bottom="0" header="0" footer="0"/>
  <pageSetup paperSize="9" scale="2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="77" zoomScaleNormal="77" workbookViewId="0">
      <selection activeCell="B18" sqref="B18"/>
    </sheetView>
  </sheetViews>
  <sheetFormatPr defaultRowHeight="15"/>
  <cols>
    <col min="1" max="1" width="38" customWidth="1"/>
    <col min="2" max="2" width="42.85546875" bestFit="1" customWidth="1"/>
  </cols>
  <sheetData>
    <row r="1" spans="1:2">
      <c r="B1" t="s">
        <v>88</v>
      </c>
    </row>
    <row r="2" spans="1:2">
      <c r="B2" t="s">
        <v>89</v>
      </c>
    </row>
    <row r="3" spans="1:2" ht="119.25" customHeight="1">
      <c r="A3" s="97" t="s">
        <v>66</v>
      </c>
      <c r="B3" s="97"/>
    </row>
    <row r="4" spans="1:2" s="37" customFormat="1" ht="37.5">
      <c r="A4" s="35" t="s">
        <v>59</v>
      </c>
      <c r="B4" s="35" t="s">
        <v>65</v>
      </c>
    </row>
    <row r="5" spans="1:2" s="37" customFormat="1" ht="18.75">
      <c r="A5" s="36" t="s">
        <v>60</v>
      </c>
      <c r="B5" s="34">
        <v>2374807.21</v>
      </c>
    </row>
    <row r="6" spans="1:2" s="37" customFormat="1" ht="56.25">
      <c r="A6" s="39" t="s">
        <v>61</v>
      </c>
      <c r="B6" s="9">
        <v>0</v>
      </c>
    </row>
    <row r="7" spans="1:2" s="37" customFormat="1" ht="18.75">
      <c r="A7" s="39" t="s">
        <v>62</v>
      </c>
      <c r="B7" s="9">
        <v>0</v>
      </c>
    </row>
    <row r="8" spans="1:2" s="37" customFormat="1" ht="18.75">
      <c r="A8" s="39" t="s">
        <v>63</v>
      </c>
      <c r="B8" s="9">
        <v>0</v>
      </c>
    </row>
    <row r="9" spans="1:2" s="37" customFormat="1" ht="18.75">
      <c r="A9" s="39" t="s">
        <v>64</v>
      </c>
      <c r="B9" s="40">
        <f>B5-B6-B7-B8</f>
        <v>2374807.21</v>
      </c>
    </row>
  </sheetData>
  <mergeCells count="1">
    <mergeCell ref="A3:B3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"/>
  <sheetViews>
    <sheetView tabSelected="1" topLeftCell="O1" zoomScale="50" zoomScaleNormal="75" workbookViewId="0">
      <selection activeCell="AH1" sqref="AH1"/>
    </sheetView>
  </sheetViews>
  <sheetFormatPr defaultRowHeight="15"/>
  <cols>
    <col min="1" max="1" width="10.85546875" style="38" customWidth="1"/>
    <col min="2" max="2" width="51.5703125" style="38" customWidth="1"/>
    <col min="3" max="3" width="23.140625" style="38" customWidth="1"/>
    <col min="4" max="4" width="19.7109375" style="38" customWidth="1"/>
    <col min="5" max="5" width="20.7109375" style="38" customWidth="1"/>
    <col min="6" max="7" width="0" style="38" hidden="1" customWidth="1"/>
    <col min="8" max="8" width="16" style="38" customWidth="1"/>
    <col min="9" max="9" width="14.42578125" style="38" customWidth="1"/>
    <col min="10" max="10" width="15.85546875" style="38" customWidth="1"/>
    <col min="11" max="11" width="13.7109375" style="38" customWidth="1"/>
    <col min="12" max="12" width="16.28515625" style="38" customWidth="1"/>
    <col min="13" max="13" width="10.85546875" style="38" customWidth="1"/>
    <col min="14" max="14" width="15.140625" style="38" customWidth="1"/>
    <col min="15" max="15" width="18.7109375" style="38" customWidth="1"/>
    <col min="16" max="16" width="19" style="38" customWidth="1"/>
    <col min="17" max="17" width="17.5703125" style="38" customWidth="1"/>
    <col min="18" max="18" width="16.42578125" style="38" customWidth="1"/>
    <col min="19" max="19" width="15.7109375" style="38" customWidth="1"/>
    <col min="20" max="20" width="11.85546875" style="38" customWidth="1"/>
    <col min="21" max="21" width="17.7109375" style="38" customWidth="1"/>
    <col min="22" max="22" width="16.5703125" style="38" customWidth="1"/>
    <col min="23" max="23" width="18.5703125" style="38" customWidth="1"/>
    <col min="24" max="24" width="15.5703125" style="38" customWidth="1"/>
    <col min="25" max="25" width="21" style="38" customWidth="1"/>
    <col min="26" max="26" width="33" style="38" customWidth="1"/>
    <col min="27" max="27" width="21.5703125" style="38" customWidth="1"/>
    <col min="28" max="28" width="12" style="38" customWidth="1"/>
    <col min="29" max="29" width="20.5703125" style="38" customWidth="1"/>
    <col min="30" max="30" width="35.7109375" style="38" customWidth="1"/>
    <col min="31" max="31" width="21.85546875" style="38" customWidth="1"/>
    <col min="32" max="32" width="15.85546875" style="38" customWidth="1"/>
    <col min="33" max="33" width="14.7109375" style="38" customWidth="1"/>
    <col min="34" max="34" width="19.42578125" style="38" customWidth="1"/>
    <col min="35" max="35" width="12.140625" style="38" customWidth="1"/>
    <col min="36" max="36" width="12.85546875" style="38" customWidth="1"/>
    <col min="37" max="37" width="11.42578125" style="38" customWidth="1"/>
    <col min="38" max="16384" width="9.140625" style="38"/>
  </cols>
  <sheetData>
    <row r="1" spans="1:37">
      <c r="AH1" s="38" t="s">
        <v>90</v>
      </c>
    </row>
    <row r="2" spans="1:37">
      <c r="AH2" s="38" t="s">
        <v>87</v>
      </c>
    </row>
    <row r="3" spans="1:37" ht="18.75">
      <c r="A3" s="60" t="s">
        <v>0</v>
      </c>
      <c r="B3" s="60" t="s">
        <v>1</v>
      </c>
      <c r="C3" s="60" t="s">
        <v>75</v>
      </c>
      <c r="D3" s="70" t="s">
        <v>76</v>
      </c>
      <c r="E3" s="62" t="s">
        <v>2</v>
      </c>
      <c r="F3" s="60" t="s">
        <v>3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101" t="s">
        <v>4</v>
      </c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67" t="s">
        <v>5</v>
      </c>
      <c r="AJ3" s="67" t="s">
        <v>6</v>
      </c>
      <c r="AK3" s="67" t="s">
        <v>7</v>
      </c>
    </row>
    <row r="4" spans="1:37" ht="18.75">
      <c r="A4" s="60"/>
      <c r="B4" s="60"/>
      <c r="C4" s="60"/>
      <c r="D4" s="98"/>
      <c r="E4" s="63"/>
      <c r="F4" s="70" t="s">
        <v>8</v>
      </c>
      <c r="G4" s="3"/>
      <c r="H4" s="60" t="s">
        <v>8</v>
      </c>
      <c r="I4" s="60"/>
      <c r="J4" s="60"/>
      <c r="K4" s="60"/>
      <c r="L4" s="60"/>
      <c r="M4" s="60"/>
      <c r="N4" s="72" t="s">
        <v>9</v>
      </c>
      <c r="O4" s="73"/>
      <c r="P4" s="72" t="s">
        <v>10</v>
      </c>
      <c r="Q4" s="73"/>
      <c r="R4" s="72" t="s">
        <v>11</v>
      </c>
      <c r="S4" s="73"/>
      <c r="T4" s="72" t="s">
        <v>12</v>
      </c>
      <c r="U4" s="73"/>
      <c r="V4" s="72" t="s">
        <v>13</v>
      </c>
      <c r="W4" s="73"/>
      <c r="X4" s="99" t="s">
        <v>14</v>
      </c>
      <c r="Y4" s="99" t="s">
        <v>77</v>
      </c>
      <c r="Z4" s="99" t="s">
        <v>16</v>
      </c>
      <c r="AA4" s="99" t="s">
        <v>17</v>
      </c>
      <c r="AB4" s="99" t="s">
        <v>18</v>
      </c>
      <c r="AC4" s="99" t="s">
        <v>78</v>
      </c>
      <c r="AD4" s="99" t="s">
        <v>79</v>
      </c>
      <c r="AE4" s="99" t="s">
        <v>80</v>
      </c>
      <c r="AF4" s="57" t="s">
        <v>22</v>
      </c>
      <c r="AG4" s="57" t="s">
        <v>23</v>
      </c>
      <c r="AH4" s="57" t="s">
        <v>81</v>
      </c>
      <c r="AI4" s="68"/>
      <c r="AJ4" s="68"/>
      <c r="AK4" s="68"/>
    </row>
    <row r="5" spans="1:37" ht="257.25" customHeight="1">
      <c r="A5" s="60"/>
      <c r="B5" s="60"/>
      <c r="C5" s="60"/>
      <c r="D5" s="71"/>
      <c r="E5" s="64"/>
      <c r="F5" s="71"/>
      <c r="G5" s="7"/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74"/>
      <c r="O5" s="75"/>
      <c r="P5" s="74"/>
      <c r="Q5" s="75"/>
      <c r="R5" s="74"/>
      <c r="S5" s="75"/>
      <c r="T5" s="74"/>
      <c r="U5" s="75"/>
      <c r="V5" s="74"/>
      <c r="W5" s="75"/>
      <c r="X5" s="100"/>
      <c r="Y5" s="100"/>
      <c r="Z5" s="100"/>
      <c r="AA5" s="100"/>
      <c r="AB5" s="100"/>
      <c r="AC5" s="100"/>
      <c r="AD5" s="100"/>
      <c r="AE5" s="100"/>
      <c r="AF5" s="58"/>
      <c r="AG5" s="58"/>
      <c r="AH5" s="58"/>
      <c r="AI5" s="68"/>
      <c r="AJ5" s="68"/>
      <c r="AK5" s="68"/>
    </row>
    <row r="6" spans="1:37" ht="18.75">
      <c r="A6" s="60"/>
      <c r="B6" s="60"/>
      <c r="C6" s="60"/>
      <c r="D6" s="10" t="s">
        <v>82</v>
      </c>
      <c r="E6" s="9" t="s">
        <v>31</v>
      </c>
      <c r="F6" s="10" t="s">
        <v>31</v>
      </c>
      <c r="G6" s="10"/>
      <c r="H6" s="10" t="s">
        <v>31</v>
      </c>
      <c r="I6" s="10" t="s">
        <v>31</v>
      </c>
      <c r="J6" s="10" t="s">
        <v>31</v>
      </c>
      <c r="K6" s="10" t="s">
        <v>31</v>
      </c>
      <c r="L6" s="10" t="s">
        <v>31</v>
      </c>
      <c r="M6" s="10" t="s">
        <v>31</v>
      </c>
      <c r="N6" s="11" t="s">
        <v>32</v>
      </c>
      <c r="O6" s="10" t="s">
        <v>31</v>
      </c>
      <c r="P6" s="10" t="s">
        <v>33</v>
      </c>
      <c r="Q6" s="10" t="s">
        <v>31</v>
      </c>
      <c r="R6" s="10" t="s">
        <v>33</v>
      </c>
      <c r="S6" s="10" t="s">
        <v>31</v>
      </c>
      <c r="T6" s="10" t="s">
        <v>33</v>
      </c>
      <c r="U6" s="10" t="s">
        <v>31</v>
      </c>
      <c r="V6" s="10" t="s">
        <v>34</v>
      </c>
      <c r="W6" s="10" t="s">
        <v>31</v>
      </c>
      <c r="X6" s="10" t="s">
        <v>31</v>
      </c>
      <c r="Y6" s="10" t="s">
        <v>31</v>
      </c>
      <c r="Z6" s="10" t="s">
        <v>31</v>
      </c>
      <c r="AA6" s="10" t="s">
        <v>31</v>
      </c>
      <c r="AB6" s="10" t="s">
        <v>31</v>
      </c>
      <c r="AC6" s="10" t="s">
        <v>31</v>
      </c>
      <c r="AD6" s="10" t="s">
        <v>31</v>
      </c>
      <c r="AE6" s="10" t="s">
        <v>31</v>
      </c>
      <c r="AF6" s="10" t="s">
        <v>31</v>
      </c>
      <c r="AG6" s="10" t="s">
        <v>31</v>
      </c>
      <c r="AH6" s="10" t="s">
        <v>31</v>
      </c>
      <c r="AI6" s="69"/>
      <c r="AJ6" s="69"/>
      <c r="AK6" s="69"/>
    </row>
    <row r="7" spans="1:37" ht="18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/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  <c r="AJ7" s="8">
        <v>34</v>
      </c>
      <c r="AK7" s="8">
        <v>35</v>
      </c>
    </row>
    <row r="8" spans="1:37" ht="18.75">
      <c r="A8" s="102" t="s">
        <v>72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</row>
    <row r="9" spans="1:37" ht="18.75">
      <c r="A9" s="51" t="s">
        <v>67</v>
      </c>
      <c r="B9" s="52"/>
      <c r="C9" s="56" t="s">
        <v>35</v>
      </c>
      <c r="D9" s="53">
        <v>1.0867</v>
      </c>
      <c r="E9" s="47">
        <f>E10</f>
        <v>3271680</v>
      </c>
      <c r="F9" s="47">
        <f t="shared" ref="F9:AH9" si="0">F10</f>
        <v>0</v>
      </c>
      <c r="G9" s="47"/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47">
        <f t="shared" si="0"/>
        <v>0</v>
      </c>
      <c r="M9" s="47">
        <f t="shared" si="0"/>
        <v>0</v>
      </c>
      <c r="N9" s="54">
        <f t="shared" si="0"/>
        <v>0</v>
      </c>
      <c r="O9" s="47">
        <f t="shared" si="0"/>
        <v>0</v>
      </c>
      <c r="P9" s="47">
        <f t="shared" si="0"/>
        <v>852</v>
      </c>
      <c r="Q9" s="47">
        <f t="shared" si="0"/>
        <v>3122240.69</v>
      </c>
      <c r="R9" s="47">
        <f t="shared" si="0"/>
        <v>0</v>
      </c>
      <c r="S9" s="47">
        <f t="shared" si="0"/>
        <v>0</v>
      </c>
      <c r="T9" s="47">
        <f t="shared" si="0"/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7">
        <f t="shared" si="0"/>
        <v>0</v>
      </c>
      <c r="AA9" s="47">
        <f t="shared" si="0"/>
        <v>0</v>
      </c>
      <c r="AB9" s="47">
        <f t="shared" si="0"/>
        <v>0</v>
      </c>
      <c r="AC9" s="47">
        <f t="shared" si="0"/>
        <v>0</v>
      </c>
      <c r="AD9" s="47">
        <f t="shared" si="0"/>
        <v>0</v>
      </c>
      <c r="AE9" s="47">
        <f t="shared" si="0"/>
        <v>0</v>
      </c>
      <c r="AF9" s="47">
        <f t="shared" si="0"/>
        <v>46833.61</v>
      </c>
      <c r="AG9" s="47">
        <f t="shared" si="0"/>
        <v>102605.7</v>
      </c>
      <c r="AH9" s="47">
        <f t="shared" si="0"/>
        <v>0</v>
      </c>
      <c r="AI9" s="46" t="s">
        <v>35</v>
      </c>
      <c r="AJ9" s="46" t="s">
        <v>35</v>
      </c>
      <c r="AK9" s="46" t="s">
        <v>35</v>
      </c>
    </row>
    <row r="10" spans="1:37" ht="18.75">
      <c r="A10" s="45">
        <v>1</v>
      </c>
      <c r="B10" s="50" t="s">
        <v>74</v>
      </c>
      <c r="C10" s="55" t="s">
        <v>83</v>
      </c>
      <c r="D10" s="53">
        <v>1.0867</v>
      </c>
      <c r="E10" s="47">
        <f>F10+O10+Q10+S10+U10+W10+Y10+X10+Z10+AA10++AB10+AC10+AD10+AE10+AF10+AG10+AH10</f>
        <v>3271680</v>
      </c>
      <c r="F10" s="47">
        <v>0</v>
      </c>
      <c r="G10" s="47"/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54">
        <v>0</v>
      </c>
      <c r="O10" s="47">
        <v>0</v>
      </c>
      <c r="P10" s="47">
        <v>852</v>
      </c>
      <c r="Q10" s="47">
        <v>3122240.69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46833.61</v>
      </c>
      <c r="AG10" s="47">
        <v>102605.7</v>
      </c>
      <c r="AH10" s="47">
        <v>0</v>
      </c>
      <c r="AI10" s="46">
        <v>2018</v>
      </c>
      <c r="AJ10" s="46">
        <v>2018</v>
      </c>
      <c r="AK10" s="46">
        <v>2018</v>
      </c>
    </row>
  </sheetData>
  <mergeCells count="29">
    <mergeCell ref="A8:AK8"/>
    <mergeCell ref="X4:X5"/>
    <mergeCell ref="Y4:Y5"/>
    <mergeCell ref="Z4:Z5"/>
    <mergeCell ref="AA4:AA5"/>
    <mergeCell ref="AB4:AB5"/>
    <mergeCell ref="A3:A6"/>
    <mergeCell ref="B3:B6"/>
    <mergeCell ref="C3:C6"/>
    <mergeCell ref="R4:S5"/>
    <mergeCell ref="AD4:AD5"/>
    <mergeCell ref="AE4:AE5"/>
    <mergeCell ref="N4:O5"/>
    <mergeCell ref="T4:U5"/>
    <mergeCell ref="F3:W3"/>
    <mergeCell ref="V4:W5"/>
    <mergeCell ref="AJ3:AJ6"/>
    <mergeCell ref="D3:D5"/>
    <mergeCell ref="E3:E5"/>
    <mergeCell ref="AK3:AK6"/>
    <mergeCell ref="AF4:AF5"/>
    <mergeCell ref="AG4:AG5"/>
    <mergeCell ref="AH4:AH5"/>
    <mergeCell ref="AC4:AC5"/>
    <mergeCell ref="F4:F5"/>
    <mergeCell ref="H4:M4"/>
    <mergeCell ref="P4:Q5"/>
    <mergeCell ref="X3:AH3"/>
    <mergeCell ref="AI3:AI6"/>
  </mergeCells>
  <phoneticPr fontId="9" type="noConversion"/>
  <pageMargins left="0.7" right="0.7" top="0.75" bottom="0.75" header="0.3" footer="0.3"/>
  <pageSetup paperSize="9" scale="2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"/>
  <sheetViews>
    <sheetView zoomScale="50" zoomScaleNormal="69" workbookViewId="0">
      <selection activeCell="P11" sqref="A1:P11"/>
    </sheetView>
  </sheetViews>
  <sheetFormatPr defaultRowHeight="15"/>
  <cols>
    <col min="1" max="1" width="14" style="38" customWidth="1"/>
    <col min="2" max="2" width="53.7109375" style="38" customWidth="1"/>
    <col min="3" max="3" width="15.7109375" style="38" customWidth="1"/>
    <col min="4" max="4" width="14.85546875" style="38" customWidth="1"/>
    <col min="5" max="5" width="31.5703125" style="38" customWidth="1"/>
    <col min="6" max="6" width="12.85546875" style="38" customWidth="1"/>
    <col min="7" max="7" width="13.85546875" style="38" customWidth="1"/>
    <col min="8" max="8" width="26.42578125" style="38" customWidth="1"/>
    <col min="9" max="10" width="24" style="38" customWidth="1"/>
    <col min="11" max="11" width="24.7109375" style="38" customWidth="1"/>
    <col min="12" max="12" width="17" style="38" customWidth="1"/>
    <col min="13" max="13" width="39.7109375" style="38" customWidth="1"/>
    <col min="14" max="15" width="19.28515625" style="38" customWidth="1"/>
    <col min="16" max="16" width="16.7109375" style="38" customWidth="1"/>
    <col min="17" max="16384" width="9.140625" style="38"/>
  </cols>
  <sheetData>
    <row r="2" spans="1:16">
      <c r="O2" s="38" t="s">
        <v>91</v>
      </c>
    </row>
    <row r="3" spans="1:16">
      <c r="O3" s="38" t="s">
        <v>87</v>
      </c>
    </row>
    <row r="4" spans="1:16" ht="18.75">
      <c r="A4" s="120" t="s">
        <v>0</v>
      </c>
      <c r="B4" s="120" t="s">
        <v>71</v>
      </c>
      <c r="C4" s="120" t="s">
        <v>37</v>
      </c>
      <c r="D4" s="109"/>
      <c r="E4" s="108" t="s">
        <v>38</v>
      </c>
      <c r="F4" s="111" t="s">
        <v>39</v>
      </c>
      <c r="G4" s="111" t="s">
        <v>40</v>
      </c>
      <c r="H4" s="108" t="s">
        <v>41</v>
      </c>
      <c r="I4" s="120" t="s">
        <v>42</v>
      </c>
      <c r="J4" s="109"/>
      <c r="K4" s="121" t="s">
        <v>43</v>
      </c>
      <c r="L4" s="115" t="s">
        <v>45</v>
      </c>
      <c r="M4" s="115" t="s">
        <v>46</v>
      </c>
      <c r="N4" s="118" t="s">
        <v>2</v>
      </c>
      <c r="O4" s="106" t="s">
        <v>48</v>
      </c>
      <c r="P4" s="106" t="s">
        <v>49</v>
      </c>
    </row>
    <row r="5" spans="1:16">
      <c r="A5" s="109"/>
      <c r="B5" s="109"/>
      <c r="C5" s="108" t="s">
        <v>50</v>
      </c>
      <c r="D5" s="111" t="s">
        <v>51</v>
      </c>
      <c r="E5" s="109"/>
      <c r="F5" s="124"/>
      <c r="G5" s="124"/>
      <c r="H5" s="109"/>
      <c r="I5" s="108" t="s">
        <v>52</v>
      </c>
      <c r="J5" s="111" t="s">
        <v>53</v>
      </c>
      <c r="K5" s="122"/>
      <c r="L5" s="116"/>
      <c r="M5" s="116"/>
      <c r="N5" s="112"/>
      <c r="O5" s="107"/>
      <c r="P5" s="107"/>
    </row>
    <row r="6" spans="1:16" ht="124.5" customHeight="1">
      <c r="A6" s="109"/>
      <c r="B6" s="109"/>
      <c r="C6" s="109"/>
      <c r="D6" s="112"/>
      <c r="E6" s="109"/>
      <c r="F6" s="124"/>
      <c r="G6" s="124"/>
      <c r="H6" s="109"/>
      <c r="I6" s="109"/>
      <c r="J6" s="114"/>
      <c r="K6" s="123"/>
      <c r="L6" s="116"/>
      <c r="M6" s="116"/>
      <c r="N6" s="119"/>
      <c r="O6" s="107"/>
      <c r="P6" s="107"/>
    </row>
    <row r="7" spans="1:16" ht="18.75">
      <c r="A7" s="110"/>
      <c r="B7" s="110"/>
      <c r="C7" s="110"/>
      <c r="D7" s="113"/>
      <c r="E7" s="109"/>
      <c r="F7" s="125"/>
      <c r="G7" s="125"/>
      <c r="H7" s="43" t="s">
        <v>33</v>
      </c>
      <c r="I7" s="43" t="s">
        <v>33</v>
      </c>
      <c r="J7" s="43" t="s">
        <v>33</v>
      </c>
      <c r="K7" s="43" t="s">
        <v>54</v>
      </c>
      <c r="L7" s="117"/>
      <c r="M7" s="117"/>
      <c r="N7" s="43" t="s">
        <v>31</v>
      </c>
      <c r="O7" s="43" t="s">
        <v>55</v>
      </c>
      <c r="P7" s="43" t="s">
        <v>55</v>
      </c>
    </row>
    <row r="8" spans="1:16" ht="18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4">
        <v>5.5697674418604599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  <c r="N8" s="44">
        <v>14</v>
      </c>
      <c r="O8" s="44">
        <v>15</v>
      </c>
      <c r="P8" s="44">
        <v>16</v>
      </c>
    </row>
    <row r="9" spans="1:16" ht="18.75">
      <c r="A9" s="103" t="s">
        <v>72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</row>
    <row r="10" spans="1:16" ht="18.75">
      <c r="A10" s="51" t="s">
        <v>67</v>
      </c>
      <c r="B10" s="52"/>
      <c r="C10" s="46" t="s">
        <v>73</v>
      </c>
      <c r="D10" s="46" t="s">
        <v>73</v>
      </c>
      <c r="E10" s="8" t="s">
        <v>73</v>
      </c>
      <c r="F10" s="46" t="s">
        <v>73</v>
      </c>
      <c r="G10" s="46" t="s">
        <v>73</v>
      </c>
      <c r="H10" s="47">
        <f>H11</f>
        <v>850.9</v>
      </c>
      <c r="I10" s="47">
        <f>I11</f>
        <v>850.3</v>
      </c>
      <c r="J10" s="47">
        <f>J11</f>
        <v>850.3</v>
      </c>
      <c r="K10" s="48">
        <f>K11</f>
        <v>47</v>
      </c>
      <c r="L10" s="46" t="s">
        <v>35</v>
      </c>
      <c r="M10" s="46" t="s">
        <v>73</v>
      </c>
      <c r="N10" s="47">
        <v>3271680</v>
      </c>
      <c r="O10" s="47">
        <f>N10/H10</f>
        <v>3844.9641555999533</v>
      </c>
      <c r="P10" s="47">
        <f>P11</f>
        <v>5228.5504759666246</v>
      </c>
    </row>
    <row r="11" spans="1:16" ht="18.75">
      <c r="A11" s="45">
        <v>1</v>
      </c>
      <c r="B11" s="50" t="s">
        <v>74</v>
      </c>
      <c r="C11" s="46">
        <v>1979</v>
      </c>
      <c r="D11" s="46"/>
      <c r="E11" s="8" t="s">
        <v>56</v>
      </c>
      <c r="F11" s="46">
        <v>2</v>
      </c>
      <c r="G11" s="46">
        <v>2</v>
      </c>
      <c r="H11" s="47">
        <v>850.9</v>
      </c>
      <c r="I11" s="47">
        <v>850.3</v>
      </c>
      <c r="J11" s="47">
        <v>850.3</v>
      </c>
      <c r="K11" s="48">
        <v>47</v>
      </c>
      <c r="L11" s="46" t="s">
        <v>58</v>
      </c>
      <c r="M11" s="49" t="s">
        <v>70</v>
      </c>
      <c r="N11" s="47">
        <v>3271680</v>
      </c>
      <c r="O11" s="47">
        <f>N11/H11</f>
        <v>3844.9641555999533</v>
      </c>
      <c r="P11" s="47">
        <v>5228.5504759666246</v>
      </c>
    </row>
  </sheetData>
  <mergeCells count="19">
    <mergeCell ref="C4:D4"/>
    <mergeCell ref="H4:H6"/>
    <mergeCell ref="I4:J4"/>
    <mergeCell ref="A9:P9"/>
    <mergeCell ref="O4:O6"/>
    <mergeCell ref="P4:P6"/>
    <mergeCell ref="C5:C7"/>
    <mergeCell ref="D5:D7"/>
    <mergeCell ref="I5:I6"/>
    <mergeCell ref="J5:J6"/>
    <mergeCell ref="M4:M7"/>
    <mergeCell ref="N4:N6"/>
    <mergeCell ref="A4:A7"/>
    <mergeCell ref="K4:K6"/>
    <mergeCell ref="L4:L7"/>
    <mergeCell ref="E4:E7"/>
    <mergeCell ref="F4:F7"/>
    <mergeCell ref="G4:G7"/>
    <mergeCell ref="B4:B7"/>
  </mergeCells>
  <phoneticPr fontId="9" type="noConversion"/>
  <pageMargins left="0.7" right="0.7" top="0.75" bottom="0.75" header="0.3" footer="0.3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</vt:lpstr>
      <vt:lpstr>Перечень</vt:lpstr>
      <vt:lpstr>Ресурсное обеспечение</vt:lpstr>
      <vt:lpstr>Бонусы (реестр)</vt:lpstr>
      <vt:lpstr>Бонусы (перечень)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HP</cp:lastModifiedBy>
  <cp:lastPrinted>2018-11-16T09:34:32Z</cp:lastPrinted>
  <dcterms:created xsi:type="dcterms:W3CDTF">2018-11-14T07:58:26Z</dcterms:created>
  <dcterms:modified xsi:type="dcterms:W3CDTF">2019-01-16T16:17:10Z</dcterms:modified>
</cp:coreProperties>
</file>